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X:\Dropbox\Projektiranje\23_20_Porec_obalni zid\3. Radno\"/>
    </mc:Choice>
  </mc:AlternateContent>
  <xr:revisionPtr revIDLastSave="0" documentId="13_ncr:1_{4E428B17-8C1E-45ED-B5C3-B9AFF59B133C}" xr6:coauthVersionLast="47" xr6:coauthVersionMax="47" xr10:uidLastSave="{00000000-0000-0000-0000-000000000000}"/>
  <bookViews>
    <workbookView xWindow="0" yWindow="0" windowWidth="14400" windowHeight="15600" tabRatio="866" xr2:uid="{00000000-000D-0000-FFFF-FFFF00000000}"/>
  </bookViews>
  <sheets>
    <sheet name="Sanacija obalnog zida" sheetId="41" r:id="rId1"/>
  </sheets>
  <definedNames>
    <definedName name="_xlnm.Print_Area" localSheetId="0">'Sanacija obalnog zida'!$A$1:$F$110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41" l="1"/>
  <c r="F40" i="41"/>
  <c r="F66" i="41" l="1"/>
  <c r="F38" i="41"/>
  <c r="F42" i="41"/>
  <c r="F36" i="41"/>
  <c r="F44" i="41"/>
  <c r="F32" i="41" l="1"/>
  <c r="F14" i="41"/>
  <c r="B103" i="41" l="1"/>
  <c r="A103" i="41"/>
  <c r="B101" i="41"/>
  <c r="A101" i="41"/>
  <c r="B99" i="41"/>
  <c r="A99" i="41"/>
  <c r="B97" i="41"/>
  <c r="A97" i="41"/>
  <c r="B95" i="41"/>
  <c r="A95" i="41"/>
  <c r="B93" i="41"/>
  <c r="A93" i="41"/>
  <c r="A91" i="41"/>
  <c r="B91" i="41"/>
  <c r="F24" i="41"/>
  <c r="A86" i="41"/>
  <c r="F84" i="41"/>
  <c r="F58" i="41" l="1"/>
  <c r="A76" i="41"/>
  <c r="F74" i="41"/>
  <c r="F54" i="41" l="1"/>
  <c r="F56" i="41"/>
  <c r="B28" i="41"/>
  <c r="A28" i="41"/>
  <c r="F26" i="41"/>
  <c r="F28" i="41" s="1"/>
  <c r="F93" i="41" l="1"/>
  <c r="F18" i="41"/>
  <c r="F16" i="41"/>
  <c r="F82" i="41" l="1"/>
  <c r="F80" i="41"/>
  <c r="F86" i="41" l="1"/>
  <c r="F103" i="41" s="1"/>
  <c r="F12" i="41" l="1"/>
  <c r="F10" i="41"/>
  <c r="F72" i="41"/>
  <c r="F76" i="41" s="1"/>
  <c r="F101" i="41" s="1"/>
  <c r="F64" i="41"/>
  <c r="F52" i="41"/>
  <c r="B46" i="41"/>
  <c r="A46" i="41"/>
  <c r="F34" i="41"/>
  <c r="A20" i="41"/>
  <c r="F8" i="41"/>
  <c r="F6" i="41"/>
  <c r="F68" i="41" l="1"/>
  <c r="F99" i="41" s="1"/>
  <c r="F60" i="41"/>
  <c r="F97" i="41" s="1"/>
  <c r="F46" i="41"/>
  <c r="F95" i="41" s="1"/>
  <c r="F20" i="41"/>
  <c r="F91" i="41" s="1"/>
  <c r="F106" i="41" l="1"/>
</calcChain>
</file>

<file path=xl/sharedStrings.xml><?xml version="1.0" encoding="utf-8"?>
<sst xmlns="http://schemas.openxmlformats.org/spreadsheetml/2006/main" count="115" uniqueCount="91">
  <si>
    <t>RB</t>
  </si>
  <si>
    <t>OPIS STAVKE</t>
  </si>
  <si>
    <t>KOLIČINA</t>
  </si>
  <si>
    <t>CIJENA</t>
  </si>
  <si>
    <t>UKUPNO</t>
  </si>
  <si>
    <t>MJ.</t>
  </si>
  <si>
    <t>A)</t>
  </si>
  <si>
    <t>sastavio: Edi Zupičić, dipl.ing.građ</t>
  </si>
  <si>
    <t>B)</t>
  </si>
  <si>
    <t>REKAPITULACIJA</t>
  </si>
  <si>
    <t>C)</t>
  </si>
  <si>
    <t>PRIPREMNI RADOVI</t>
  </si>
  <si>
    <t>A.01.</t>
  </si>
  <si>
    <t>B.01.</t>
  </si>
  <si>
    <t>C.01.</t>
  </si>
  <si>
    <t>ZEMLJANI RADOVI</t>
  </si>
  <si>
    <t>BETONSKI RADOVI</t>
  </si>
  <si>
    <t>UKUPNO BETONSKI RADOVI</t>
  </si>
  <si>
    <r>
      <t>m</t>
    </r>
    <r>
      <rPr>
        <vertAlign val="superscript"/>
        <sz val="12"/>
        <rFont val="Arial Narrow"/>
        <family val="2"/>
        <charset val="238"/>
      </rPr>
      <t>3</t>
    </r>
  </si>
  <si>
    <r>
      <t>m</t>
    </r>
    <r>
      <rPr>
        <vertAlign val="superscript"/>
        <sz val="12"/>
        <rFont val="Arial Narrow"/>
        <family val="2"/>
        <charset val="238"/>
      </rPr>
      <t>2</t>
    </r>
  </si>
  <si>
    <t>A.02.</t>
  </si>
  <si>
    <t>A.03.</t>
  </si>
  <si>
    <t>A.04.</t>
  </si>
  <si>
    <t>A.05.</t>
  </si>
  <si>
    <t>A.06.</t>
  </si>
  <si>
    <t>m'</t>
  </si>
  <si>
    <t>kom</t>
  </si>
  <si>
    <t>D)</t>
  </si>
  <si>
    <t>ARMIRAČKI RADOVI</t>
  </si>
  <si>
    <t>D.01.</t>
  </si>
  <si>
    <t>UKUPNO ARMIRAČKI RADOVI</t>
  </si>
  <si>
    <t>E)</t>
  </si>
  <si>
    <t>E.01.</t>
  </si>
  <si>
    <t>F)</t>
  </si>
  <si>
    <t>F.01.</t>
  </si>
  <si>
    <t>F.02.</t>
  </si>
  <si>
    <t>A.07.</t>
  </si>
  <si>
    <t>SANACIJA OBALNOG ZIDA ŠETNICE UZ OBALU MATKA LAGINJE, POREČ</t>
  </si>
  <si>
    <t>RADOVI DEMONTAŽE I RUŠENJA</t>
  </si>
  <si>
    <t>Rušenje postojeće betonske poklopnice obalnog zida debljine 10-12 cm, širine 80 cm. Rušenje betonske poklopnice uključuje i piljenje betonske poklopnice kako se ne bi oštetio dio koji se zadržava te utovar na prijevozno sredstvo, odvoz uklonjenog materijala na gradsku deponiju i plaćanje iste.
Obračun po m' uklonjene betonske poklopnice.</t>
  </si>
  <si>
    <t>UKUPNO RADOVI DEMONTAŽE I RUŠENJA</t>
  </si>
  <si>
    <t>Pažljivo zarezivanje asfalta na spoju sa okolnim asfaltom koji je predviđen da ostane. Zarezani postojeći okolni asfalt treba čuvati da se ne uništi. Ako se spoj uništi tijekom izvođenja radova, izvođač će izvesti novi rez o svom trošku. Obračun po m'.</t>
  </si>
  <si>
    <t>D.02.</t>
  </si>
  <si>
    <t>D.03.</t>
  </si>
  <si>
    <t>KAMENARSKI RADOVI</t>
  </si>
  <si>
    <t>D.04.</t>
  </si>
  <si>
    <t>C.02.</t>
  </si>
  <si>
    <t>G)</t>
  </si>
  <si>
    <t>OSTALI RADOVI I OPREMA</t>
  </si>
  <si>
    <t>G.01.</t>
  </si>
  <si>
    <t>Izmještanje postojećih električnih instalacija (kabel javne rasvjete i kabel NN mreže). Stavka obuhvaća rezanje postojećih kablova, dobavu i ugradnju  bezhalogenih savitljivih rebrastih zaštitnih dvoslojnih cijevi (bužira), namijenjenih za mehaničku zaštitu energetskih kabela (vanjski promjer Ø125mm, unutarnji promjer Ø112mm), polaganje u cijevi novih kablova te ponovno spajanje (2 spoja po kabelu). Jedinična cijena uključuje sav rad i materijal za izvođenje stavke do gotovosti.
Obračun po kompletu, do gotovosti izvedenih radova.</t>
  </si>
  <si>
    <t>komp</t>
  </si>
  <si>
    <t>G.02.</t>
  </si>
  <si>
    <t>G.03.</t>
  </si>
  <si>
    <t>Ispitivanje električnih instalacija u skladu sa normom HRN 60364-6 ili jednakovrijedno, uključujući ispitivanje zaštite u slučaju kvara, ispitivanje zaštite izravnog i neizravnog napona dodira, otpora izolacije, uzemljenja  te izdavanje zapisnika o ispitivanju od strane ovlaštene osobe.
Obračun po kompletu izvršenog ispitivanja.</t>
  </si>
  <si>
    <t>UKUPNO KAMENARSKI RADOVI</t>
  </si>
  <si>
    <t>UKUPNO OSTALI RADOVI I OPREMA</t>
  </si>
  <si>
    <t>B.02.</t>
  </si>
  <si>
    <t>Prikupljanje informacija o položaju komunalne infrastrukture prije započinjanja građevinskih radova iskopa. Sve građevinske radove potrebno je koordinirati s nadležnim tjelima položene infrastrukture.
Tehnička rješenja prelaganja kabela daje vlasnik infrastrukture, a troškove snosi investitor.
Obračun po komadu.</t>
  </si>
  <si>
    <t>SVEUKUPNO (A+B+C+D+E+F+G)</t>
  </si>
  <si>
    <t>Pažljiva demontaža postojećeg stupa javne rasvjete. Visina stupa cca 3,0 m. Demontirani se stup se skladišti na poziciju koju odredi Investitor, do ponovne montaže nakon sanacije obalnog zida i šetnice.
Jedinična cijena obuhvaća i odspajanje kabela javne rasvjete.
Obračun po komadu uklonjenog stupa.</t>
  </si>
  <si>
    <t>Strojno-ručno uklanjanje postojećeg asfalta debljine cca 6 cm, utovar na prijevozno sredstvo, odvoz na deponiju te plaćanje iste. Uklanjanje vršiti pažljivo da se ne unište postojeći kameni rubnjaci koji se zadržavaju, kao ni poremetila njihova stabilnost. Također, voditi računa i da se ne oštete postojeće plitko postavljen električne instalacije. Obračun po m2 tlocrtne površine.</t>
  </si>
  <si>
    <t>C.03.</t>
  </si>
  <si>
    <t>C.05.</t>
  </si>
  <si>
    <t>C.04.</t>
  </si>
  <si>
    <t>Odvoz viška materijala od iskopa na gradsku deponiju i plaćanje iste. U jediničnu cijenu m3 materijala u rastresitom stanju je uključeno: utovar na prijevozno sredstvo, odvoz iskopanog materijala na gradsku deponiju i plaćanje iste.
Obračun po m3 stvarno odveženog materijala u rastresitom stanju (koef. 1,3).</t>
  </si>
  <si>
    <t>E.02.</t>
  </si>
  <si>
    <t>kg</t>
  </si>
  <si>
    <t>C.06.</t>
  </si>
  <si>
    <t>C.07.</t>
  </si>
  <si>
    <t>Dobava, čišćenje, ravnanje, savijanje i postavljanje rebrastog betonskog čelika - mreža (MA-500/560), kvalitete B500B. Armatura se ugrađuje u betonski dio obalnog zida, u skladu sa nacrtima iz projekta. U jediničnoj cijeni sadržana je potrebna paljena žica, podmetači, sav potreban rad i transport.
Obračun po kg ugrađenog armaturnog čelika.</t>
  </si>
  <si>
    <t>D.05.</t>
  </si>
  <si>
    <t>Pažljivo ručno uklanjanje, čišćenje i odlaganje sa strane kamenih blokova na dijelu obalnog zida koji se ruši / sanira (prema nacrtima iz projekta). Jedinična cijena obuhvaća i prethodno označavanje kamenih blokova radi ponovne ugradnje na istu poziciju. 
Obračun po m3 stvarno uklonjenog zida u sraslom stanju.</t>
  </si>
  <si>
    <t>Dobava, doprema, nasipavanje, razastiranje i planiranje čistim kamenim materijalom, bez primjese zemlje (dozvoljava se do 5% sitnih čestica), iza saniranog obalnog zida. Materijal se nasipava u slojevima do 30 cm, uz zbijanje na potrebnu zbijenost (60 Mpa).
Obračun po m3 stvarno ugrađenog materijala.</t>
  </si>
  <si>
    <t>Dobava, doprema i betoniranje armirano-betonske poklopnice kamenog obalnog zida. Poklopnicu betonirati i završno obraditi u skladu s  poklopnicom postojećeg dijela obalnog zida (širina cca 85 cm, debljina 10 - 12 cm).  Beton je minimalnog razreda čvrstoće C35/45, razreda izloženosti XS1. Potrebno je postići VDP 2 (0 mm) prema HRN 1128 ili jednakovrijedno. U jediničnoj cijeni je uključena priprema betona, transport do mjesta ugradnje, ugradnja i obrada. Također su obuhvaćeni i svi troškovi izrade, postavljanja, učvršćivanja, premještanja i demontiranja oplate kao i svi pomoćni radovi.
Betonsku poklopnicu armirati armaturnom mrežom Q257. Amratura obračunata u posebnoj stavci.
Obračun po m3 ugrađenog betona.</t>
  </si>
  <si>
    <t>Strojno-ručno rušenje betonske plombe obalnog zida nad morem i djelomično pod morem, na pozicijama prema projektu. Rušenje izvoditi pažljivo kako ne bi došlo do narušavanja stabilnosti okolnog terena i dijela zida koji se zadržava. Jedinična cijena obuhvaća i utovar na prijevozno sredstvo, odvoz uklonjenog materijala na gradsku deponiju i plaćanje iste te pripomoć ronioca.
Obračun po m3 stvarnog uklonjenog betonskog temelja u sraslom stanju.
Rastresitost uključena u jediničnu cijenu.</t>
  </si>
  <si>
    <t>Strojno-ručno rušenje betonskog temelja obalnog zida nakon uklanjanja kamenih blokova. Rušenje se izvodi nad morem i djelomično pod morem. Rušenje izvoditi pažljivo kako ne bi došlo do narušavanja stabilnosti okolnog terena i dijela zida koji se zadržava. Jedinična cijena obuhvaća i utovar na prijevozno sredstvo, odvoz uklonjenog materijala na gradsku deponiju i plaćanje iste te pripomoć ronioca.
Obračun po m3 stvarnog uklonjenog betonskog temelja u sraslom stanju.
Rastresitost uključena u jediničnu cijenu.</t>
  </si>
  <si>
    <t>Ručno skupljanje kamenih blokova u moru (dubina mora do cca 1,2 m), preostalih nakon urušavanja obalnog zida. Kamene blokove je potrebno očistiti te odložiti sa strane radi ponovne ugradnje prilikom izvođenja radova sanacije obalnog zida. Procjena: 70% potrebne količine kamenih blokova za zidanje obalnog zida. U jediničnu cijenu uključiti pripomoć ronioca.
Obračun po m3 skupljenog i na hrpu posloženog kamena.</t>
  </si>
  <si>
    <t>Strojno-ručno uklanjanje nestabilnog materijala iza obalnog zida (na poziciji gdje je uklonjen asfalt), radi izvedbe iskopa za novi temelj obalnog zida. Uklanjanje izvesti pažljivo kako se ne bi oštetili postojeći kameni rubnjaci koji se zadržavaju, poremetila stabilnost okolnog terena i dijela zida koji se zadržava te oštetile postojeće električne instalacije. U jediničnu cijenu uključen i utovar na prijevozno sredstvo, odvoz uklonjenog materijala na gradsku deponiju i plaćanje iste. Rastresitost u jediničnoj cijeni.
Kamene blokove preostale od urušavanja obalnog zida, a pogodne za ugradnju u obalni zid potrebno je odvojiti i očistiti radi ponovne ugradnje prilikom sanacije.
Obračun po m3 stvarno uklonjenog materijala u sraslom stanju.</t>
  </si>
  <si>
    <t>Podmorski strojni i ručni iskop pneumatskim čekićem za potrebe ukopavanja betonske plombe i temelja obalnog zida u terenu bez obzira na kategoriju tla. Ukopavanje u stijenu izvesti min 30 cm, širine za plombu cca cca 0,60 m, odnosno cca 2,0 m za temelj obalnog zida. Ukoliko temeljno tlo nije stijena, ukopavanje izvesti min 70 cm u konsolidirani materijal. Prije betoniranja, obavezno izvesti refuliranje dna iskopa. U stavci predviđeno ručno čiščenje iskopa refulerom uz rad ronioca do čiste stijene, a za potrebe postave oplate i pripreme za betoniranje sa odstupanjem od +/-5 cm.
Rad izvoditi pažljivo radi opasnosti od oštećenja postojećeg obalnog zida i okolnog terena. U jediničnoj cijeni uračunat je sav rad, materijal, eventualno plovilo i ronioci te prebacivanje materijala refuliranjem na veću dubinu. Također, u jediničnoj cijeni obuhvaćen i utovar iskopanog materijala na prijevozno sredstvo, odvoz na gradsku deponiju i plaćanje iste.
Obračun po m3 izvedenog iskopa u sraslom stanju. Rastresitost u jediničnoj cijeni.</t>
  </si>
  <si>
    <t>Dobava, doprema i izrada nosivog sloja od mehanički drobljenog kamenog materijala bez veziva (tampon) (OTU st. 5-01.). Debljina sloja cca 15 cm ispod cijevi za provlačenje el. instalacija i cca 30 cm ispod završnog sloja asfalta. Materijal za izradu ovog sloja je drobljeni kamen proizveden od zdrave, homogene  stijenske mase, zrna 0-63 mm. Potrebno je izvršiti zbijanje tucaničkog sloja na Ms ≥ 80 MN/m2. Jedinična cijena stavke uključuje dobavu, dopremu, raznašanje tampona, sa razastiranjem, planiranjem i zbijanjem, kao i ostale radove vezane za izradu izravnavajućeg sloja tampona.</t>
  </si>
  <si>
    <t xml:space="preserve">Dovoz, doprema i zatrpavanje cijevi el. instalacija pijeskom 0-4 mm. Zatrpavanje izvoditi u sloju od 10 cm ispod cijevi, oko cijevi i 15 cm iznad tjemena cijevi. Jedinična cijena stavke uključuje sav potreban rad, materijal, pomoćna sredstva i transporte za izvedbu.
Obračun po m3 ugrađenog materijala u zbijenom stanju </t>
  </si>
  <si>
    <t>Izrada asfaltnog zastora u jednom  sloju, BNHS 22 debljine 6 cm. Asfaltni sloj se nanosi na prethodno zbijenu-stabiliziranu tamponsku podlogu. Prije asfaltiranja rubove starog sloja asfaltnog zastora i kamene obloge treba očistiti i premazati bitumenskom emulzijom kako bi se osigurala veza i izbjeglo kasnije otvaranje spojeva. U cijeni je sav rad, materijal i oprema.
Obračun po m2 asfaltirane, zavaljane površine.</t>
  </si>
  <si>
    <r>
      <t>Dobava, doprema i ugradnja bet</t>
    </r>
    <r>
      <rPr>
        <sz val="12"/>
        <rFont val="Arial Narrow"/>
        <family val="2"/>
      </rPr>
      <t>ona C35/45</t>
    </r>
    <r>
      <rPr>
        <sz val="12"/>
        <rFont val="Arial Narrow"/>
        <family val="2"/>
        <charset val="238"/>
      </rPr>
      <t xml:space="preserve"> za podbetoniranje rupe nastale podlokavanjem ispod kamenih rubnjaka, kako bi se spriječilo urušavanje istih prilikom izvođenja radova. Zbog nepravilnosti rupe, ne koristi se daščana oplata već se podbetoniranje</t>
    </r>
    <r>
      <rPr>
        <sz val="12"/>
        <rFont val="Arial Narrow"/>
        <family val="2"/>
      </rPr>
      <t xml:space="preserve"> izvodi usporedno sa slaganjem manjih kamenih blokova u beton (vidi Grafički dio_presjek 2-2_novo stanje).</t>
    </r>
    <r>
      <rPr>
        <sz val="12"/>
        <rFont val="Arial Narrow"/>
        <family val="2"/>
        <charset val="238"/>
      </rPr>
      <t xml:space="preserve"> Koristiti granulirani čisti agregat, bez primjesa prašine i sitnih frakcija ispod 0,2 mm. Zapunjavanje rupe izvodi se uz obavezno vibriranje.</t>
    </r>
    <r>
      <rPr>
        <sz val="12"/>
        <rFont val="Arial Narrow"/>
        <family val="2"/>
      </rPr>
      <t xml:space="preserve"> </t>
    </r>
    <r>
      <rPr>
        <sz val="12"/>
        <rFont val="Arial Narrow"/>
        <family val="2"/>
        <charset val="238"/>
      </rPr>
      <t>U cijenu stavke uključiti sav potreban materijal i rad, kao i slaganje kamenih blokova u beton..
Obračun po m3 ugrađenog betona.</t>
    </r>
  </si>
  <si>
    <t>Betoniranje «kontraktor» postupkom pod morem i nad morem, masivnog temelja obalnog zida. Temelj se izvodi uz prethodno ukopavanje u čvrstu stijenu ili konsolidirani materijal, na dubini od cca -0,70 do cca -1,00 m.p.m. te se  betonira do kote +0,60 m.n.m. Temelj betonirati u vrijeme niske vode (oseka) kako bi se maksimalno spriječilo ispiranje površinskog sloja betona. Ukoliko dođe do ispiranja površinskog sloja betona, potrebno je isti ukloniti (5 -10 cm) štemanjem ili uz uporabu visokoga tlaka, najkasnije drugi dan nakon betoniranja. Horizontalni prekid betoniranja nije dozvoljen. Beton temelja je minimalnog razreda čvrstoće C35/45 s min. 400 kg cementa otpornog na djelovanje morske vode i razreda izloženosti XS2, XS3 i XF2. Potrebno je postići VDP 2 (30 mm) prema HRN 1128 ili jednakovrijedno. U jediničnoj cijeni je uključena priprema betona, transport do mjesta ugradnje, ugradnja, obrada, kao i eventualno odstranjivanje (štemanje) viška ispranog betona. Također su obuhvaćeni troškovi pripomoći ronioca, eventualnog plovnog objekta i svi troškovi izrade, postavljanja, učvršćivanja, premještanja i demontiranja oplate kao i svi pomoćni radovi.
Obračun po m3 ugrađenog betona.</t>
  </si>
  <si>
    <t>Betoniranje «kontraktor» postupkom ''in situ'', podmorem i nadmorem, armirano-betonske plombe debljine 30 cm, kojom se saniraju podlokani dijelovi postojećeg obalnog zida. Plomba se temelji na čvrstoj stijeni ili konsolidiranom materijalu, u prethodno ukopavanje u stijenu iznosi min 30 cm, odnosno min 70 cm, ukoliko se radi o konsolidiranom materijalu. Horizontalan prekid betoniranja nije dozvoljen. Plombu betonirati u vrijeme niske vode (oseka) kako bi se maksimalno spriječilo ispiranje površinskog sloja betona. Dio plombe betonira se do kote +0,30 m.n.m. (Grafički dio_presjek 1-1_novo), a dio do kote +0,60 m.n.m. (Grafički dio_presjek 3-3_novo). Beton dogradnje je C35/45 s min. 400 kg cementa otpornog na djelovanje morske vode i razreda izloženosti XS2, XS3 i XF2.  Potrebno je postići VDP 2 (30 mm) prema HRN 1128  ili jednakovrijedno. U jediničnoj cijeni je uključena priprema betona, transport do mjesta ugradnje, ugradnja i obrada. Također su obuhvaćeni troškovi pripomoći ronioca, eventualno plovnog objekta i svi troškovi izrade, postavljanja, učvršćivanja, premještanja i demontiranja oplate kao i svi pomoćni radovi.
Obračun po m3 ugrađenog betona.</t>
  </si>
  <si>
    <t>Betoniranje unutarnjeg dijela obalnog zida u jednostranoj oplati (oplatu sa vanjske strane, prema moru, čine zidani kameni blokovi). Betoniranje se izvodi od kote +0,60 m.n.m. pa do kote +1,50 m.n.m. u širini od cca 80 cm teod kote +1,50 m.n.m. pa do kote +1,90 m.n.m. u širini od cca 30 cm. Dozvoljava se horizontalni prekid betoniranja na koti +1,50 m.n.m.. Betoniranje se izvodi usporedno sa zidanjem vanjskog lica obalnog zida. Na dijelu gdje se montira stup javne rasvjete, zid se u punoj širini (cca 80 cm) betonira do kote +1,90 m.n.m. (temelj stupa 50x50x36 cm).
Betoniranje se izvodi betonom C35/45 s min. 400 kg cementa otpornog na djelovanje morske vode i razreda izloženosti XS2 i XF2.  Potrebno je postići VDP 2 (30 mm) prema HRN 1128  ili jednakovrijedno. U jediničnoj cijeni je uključena priprema betona, transport do mjesta ugradnje, ugradnja i obrada. Također su obuhvaćeni i svi troškovi izrade, postavljanja, učvršćivanja, premještanja i demontiranja oplate kao i svi pomoćni radovi.
U zid se ugrađuje armaturna mreža Q335 prema poziciji iz nacrtne dokumentacije. Armatura obračunata u posebnoj stavci.
Obračun po m3 ugrađenog betona.</t>
  </si>
  <si>
    <r>
      <t xml:space="preserve">Dobava, doprema i ugradnja, ankera Ø16 mm, duljine 50 cm, od betonskog čelika B500B, u prethodno izbušene rupe dubine cca 25 cm, za povezivanje starog i novog betona. Izbušene rupe, prije ugradnje ankera ispuniti masom za statičko injektiranje i ankeriranje radi bolje veze čelika i betona.
Jedinična cijena obuhvaća sav rad i materijal za kvalitetno ugrađevinje ankera, uključujući i bušenje rupa. Također su obuhvaćeni i troškovi ronioca.
Količina:
ankeri Ø16 mm, L=50 cm: 0,5x2,536=1,268 kg/kom x 30 kom = </t>
    </r>
    <r>
      <rPr>
        <b/>
        <sz val="12"/>
        <rFont val="Arial Narrow"/>
        <family val="2"/>
        <charset val="238"/>
      </rPr>
      <t>38,04 kg</t>
    </r>
    <r>
      <rPr>
        <sz val="12"/>
        <rFont val="Arial Narrow"/>
        <family val="2"/>
        <charset val="238"/>
      </rPr>
      <t xml:space="preserve">
Obračun po komadu ugrađenog ankera.</t>
    </r>
  </si>
  <si>
    <t>Zidanje obalnog zida klesanim kamenim blokovima. Obalni zid se od kote cca +0,60 m.n.m. pa do kote +1,90 m.n.m., zida sa jednim, vanjskim licem. Širina zida iznosi od 35 do 50 cm. Izgled i način zidanja u svemu prema postojećem. Kako se kamen zida tako se usporedno betonira unutarnji dio obalnog (obračunato u posebnoj stavci), koji s te strane služi i kao oplata. Širina fuge je kao kod postojećeg dijela zida. U jediničnoj cijeni uračunato je zidanje, fugiranje kao i sav rad i potreban materijal.
Obračun po m2 ozidanog zida, zajedno sa fugiranjem cementnim mortom.
NAPOMENA: Predviđa se da se 70% potrebne količine kamenih blokova za sanaciju zida nalazi na predmetnoj lokaciji. Ostatak potrebne količine (predviđa se 30%)potrebno je dobaviti.</t>
  </si>
  <si>
    <r>
      <t xml:space="preserve">Doprema i montaža prethodno uklonjenog stupa javne rasvjete sa spajanjem na električnu mrežu javne rasvjete. Stup se tipla u betonski </t>
    </r>
    <r>
      <rPr>
        <sz val="12"/>
        <rFont val="Arial Narrow"/>
        <family val="2"/>
        <charset val="238"/>
      </rPr>
      <t>temelj (betonski unutarnji dio obalnog zida).</t>
    </r>
    <r>
      <rPr>
        <sz val="12"/>
        <rFont val="Arial Narrow"/>
        <family val="2"/>
      </rPr>
      <t xml:space="preserve"> Potrebno izvesti uzemljenje stupa.
Obračun po kompletu, do gotovosti izvedenih radova.</t>
    </r>
  </si>
  <si>
    <t>Zidanje obalnog zida klesanim kamenim blokovima. Obalni zid se od kote cca +1,90 m.n.m. pa do kote +2,63 m.n.m., zida obostrano, sa dva vanjska lica. Širina zida iznosi cca 65 cm. Izgled i način zidanja u svemu prema postojećem. Kameni blokovi vrstom materijala trebaju odgovarati postojećim kamenim blokovima na postojećem dijelu obalnog zida. Kameni blokovi su različitih dimenzija s obrađenom vidljivom stranicom, na način kao kod postojećeg dijela obalnog zida. Širina fuge je kao kod postojećeg dijela. U jediničnoj cijeni uračunato je zidanje, fugiranje kao i sav rad i potreban materijal.
Obračun po m2 ozidanog zida, zajedno sa fugiranjem cementnim mortom (kako se radi o zidu s dva lica, za ukupnu količinu se uzima zbroj površine oba lica).
NAPOMENA: Predviđa se da se 70% potrebne količine kamenih blokova za sanaciju zida nalazi na predmetnoj lokaciji. Ostatak potrebne količine (predviđa se 30%) potrebno je dobaviti.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</si>
</sst>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4" formatCode="_-* #,##0.00\ &quot;kn&quot;_-;\-* #,##0.00\ &quot;kn&quot;_-;_-* &quot;-&quot;??\ &quot;kn&quot;_-;_-@_-"/>
    <numFmt numFmtId="43" formatCode="_-* #,##0.00_-;\-* #,##0.00_-;_-* &quot;-&quot;??_-;_-@_-"/>
    <numFmt numFmtId="164" formatCode="_-* #,##0.00\ _k_n_-;\-* #,##0.00\ _k_n_-;_-* &quot;-&quot;??\ _k_n_-;_-@_-"/>
    <numFmt numFmtId="165" formatCode="0.000"/>
    <numFmt numFmtId="166" formatCode="_-&quot;£&quot;* #,##0_-;\-&quot;£&quot;* #,##0_-;_-&quot;£&quot;* &quot;-&quot;_-;_-@_-"/>
    <numFmt numFmtId="167" formatCode="_-&quot;£&quot;* #,##0.00_-;\-&quot;£&quot;* #,##0.00_-;_-&quot;£&quot;* &quot;-&quot;??_-;_-@_-"/>
    <numFmt numFmtId="168" formatCode="General_)"/>
    <numFmt numFmtId="169" formatCode="_-* #.##0.00\ _k_n_-;\-* #.##0.00\ _k_n_-;_-* &quot;-&quot;??\ _k_n_-;_-@_-"/>
    <numFmt numFmtId="170" formatCode="_-[$€]\ * #,##0.00_-;\-[$€]\ * #,##0.00_-;_-[$€]\ * &quot;-&quot;??_-;_-@_-"/>
    <numFmt numFmtId="171" formatCode="&quot;- &quot;@"/>
    <numFmt numFmtId="172" formatCode="_-* #,##0\ _S_k_-;\-* #,##0\ _S_k_-;_-* &quot;-&quot;\ _S_k_-;_-@_-"/>
    <numFmt numFmtId="173" formatCode="_-* #,##0\ &quot;zł&quot;_-;\-* #,##0\ &quot;zł&quot;_-;_-* &quot;-&quot;\ &quot;zł&quot;_-;_-@_-"/>
    <numFmt numFmtId="174" formatCode="_-* #,##0\ _z_ł_-;\-* #,##0\ _z_ł_-;_-* &quot;-&quot;\ _z_ł_-;_-@_-"/>
    <numFmt numFmtId="175" formatCode="_-* #,##0.00\ &quot;zł&quot;_-;\-* #,##0.00\ &quot;zł&quot;_-;_-* &quot;-&quot;??\ &quot;zł&quot;_-;_-@_-"/>
    <numFmt numFmtId="176" formatCode="_-* #,##0.00\ _z_ł_-;\-* #,##0.00\ _z_ł_-;_-* &quot;-&quot;??\ _z_ł_-;_-@_-"/>
    <numFmt numFmtId="177" formatCode="_(* #,##0.0_);_(* \(#,##0.00\);_(* \-??_);_(@_)"/>
    <numFmt numFmtId="178" formatCode="&quot;fl&quot;#,##0_);&quot;(fl&quot;#,##0\)"/>
    <numFmt numFmtId="179" formatCode="&quot;fl&quot;#,##0_);[Red]&quot;(fl&quot;#,##0\)"/>
    <numFmt numFmtId="180" formatCode="&quot;fl&quot;#,##0.00_);&quot;(fl&quot;#,##0.00\)"/>
    <numFmt numFmtId="181" formatCode="_-* #,##0.00\ _k_n_-;\-* #,##0.00\ _k_n_-;_-* \-??\ _k_n_-;_-@_-"/>
    <numFmt numFmtId="182" formatCode="dd/mm/yyyy"/>
    <numFmt numFmtId="183" formatCode="\60&quot;47:&quot;"/>
    <numFmt numFmtId="184" formatCode="&quot;fl&quot;#,##0.00_);[Red]&quot;(fl&quot;#,##0.00\)"/>
    <numFmt numFmtId="185" formatCode="_(&quot;fl&quot;* #,##0_);_(&quot;fl&quot;* \(#,##0\);_(&quot;fl&quot;* \-_);_(@_)"/>
    <numFmt numFmtId="186" formatCode="#,##0.00\ _k_n"/>
  </numFmts>
  <fonts count="9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2"/>
      <name val="Arial"/>
      <family val="2"/>
      <charset val="238"/>
    </font>
    <font>
      <sz val="10"/>
      <name val="Arial"/>
      <family val="2"/>
      <charset val="238"/>
    </font>
    <font>
      <sz val="12"/>
      <name val="Arial"/>
      <family val="2"/>
      <charset val="238"/>
    </font>
    <font>
      <b/>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1"/>
      <color theme="1"/>
      <name val="Calibri"/>
      <family val="2"/>
      <charset val="238"/>
      <scheme val="minor"/>
    </font>
    <font>
      <sz val="11"/>
      <name val="Arial"/>
      <family val="2"/>
      <charset val="238"/>
    </font>
    <font>
      <u/>
      <sz val="10"/>
      <color indexed="12"/>
      <name val="Arial"/>
      <family val="2"/>
      <charset val="238"/>
    </font>
    <font>
      <sz val="10"/>
      <color indexed="8"/>
      <name val="Arial"/>
      <family val="2"/>
      <charset val="238"/>
    </font>
    <font>
      <sz val="10"/>
      <color indexed="8"/>
      <name val="Arial"/>
      <family val="2"/>
    </font>
    <font>
      <sz val="10"/>
      <name val="Arial"/>
      <family val="2"/>
    </font>
    <font>
      <b/>
      <sz val="10"/>
      <name val="Arial"/>
      <family val="2"/>
    </font>
    <font>
      <sz val="10"/>
      <name val="Helv"/>
    </font>
    <font>
      <sz val="12"/>
      <name val="Times New Roman"/>
      <family val="1"/>
      <charset val="238"/>
    </font>
    <font>
      <sz val="12"/>
      <name val="Arial CE"/>
      <charset val="238"/>
    </font>
    <font>
      <sz val="12"/>
      <name val="Times New Roman CE"/>
      <family val="1"/>
      <charset val="238"/>
    </font>
    <font>
      <sz val="12"/>
      <color indexed="8"/>
      <name val="Calibri"/>
      <family val="2"/>
    </font>
    <font>
      <sz val="10"/>
      <name val="Times New Roman CE"/>
      <family val="1"/>
      <charset val="238"/>
    </font>
    <font>
      <sz val="11"/>
      <color indexed="8"/>
      <name val="Calibri"/>
      <family val="2"/>
    </font>
    <font>
      <sz val="10"/>
      <name val="Arial CE"/>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Helv"/>
      <charset val="204"/>
    </font>
    <font>
      <sz val="12"/>
      <name val="Arial CE"/>
      <family val="2"/>
      <charset val="238"/>
    </font>
    <font>
      <b/>
      <sz val="11"/>
      <color indexed="60"/>
      <name val="Calibri"/>
      <family val="2"/>
      <charset val="238"/>
    </font>
    <font>
      <b/>
      <sz val="12"/>
      <color indexed="8"/>
      <name val="Century Gothic"/>
      <family val="2"/>
      <charset val="238"/>
    </font>
    <font>
      <b/>
      <sz val="15"/>
      <color indexed="48"/>
      <name val="Calibri"/>
      <family val="2"/>
      <charset val="238"/>
    </font>
    <font>
      <b/>
      <sz val="13"/>
      <color indexed="48"/>
      <name val="Calibri"/>
      <family val="2"/>
      <charset val="238"/>
    </font>
    <font>
      <b/>
      <sz val="11"/>
      <color indexed="48"/>
      <name val="Calibri"/>
      <family val="2"/>
      <charset val="238"/>
    </font>
    <font>
      <sz val="6.8"/>
      <color indexed="8"/>
      <name val="Arial Unicode MS"/>
      <family val="2"/>
      <charset val="238"/>
    </font>
    <font>
      <sz val="10"/>
      <color indexed="8"/>
      <name val="Century Gothic"/>
      <family val="2"/>
      <charset val="238"/>
    </font>
    <font>
      <sz val="11"/>
      <color indexed="59"/>
      <name val="Calibri"/>
      <family val="2"/>
      <charset val="238"/>
    </font>
    <font>
      <sz val="11"/>
      <color indexed="8"/>
      <name val="Arial"/>
      <family val="2"/>
    </font>
    <font>
      <sz val="11"/>
      <name val="Arial"/>
      <family val="2"/>
    </font>
    <font>
      <b/>
      <sz val="18"/>
      <color indexed="48"/>
      <name val="Cambria"/>
      <family val="2"/>
      <charset val="238"/>
    </font>
    <font>
      <sz val="12"/>
      <color indexed="8"/>
      <name val="Arial"/>
      <family val="2"/>
    </font>
    <font>
      <u/>
      <sz val="10"/>
      <color indexed="12"/>
      <name val="Arial CE"/>
      <charset val="238"/>
    </font>
    <font>
      <sz val="10"/>
      <name val="Arial PL"/>
      <charset val="238"/>
    </font>
    <font>
      <u/>
      <sz val="10"/>
      <color indexed="36"/>
      <name val="Arial CE"/>
      <charset val="238"/>
    </font>
    <font>
      <sz val="9"/>
      <name val="Times New Roman"/>
      <family val="1"/>
    </font>
    <font>
      <sz val="10"/>
      <name val="MS Sans Serif"/>
      <family val="2"/>
    </font>
    <font>
      <b/>
      <sz val="12"/>
      <name val="Arial"/>
      <family val="2"/>
    </font>
    <font>
      <i/>
      <sz val="12"/>
      <name val="Arial"/>
      <family val="2"/>
      <charset val="238"/>
    </font>
    <font>
      <i/>
      <sz val="10"/>
      <name val="Arial"/>
      <family val="2"/>
    </font>
    <font>
      <b/>
      <i/>
      <sz val="10"/>
      <name val="Arial"/>
      <family val="2"/>
      <charset val="238"/>
    </font>
    <font>
      <b/>
      <sz val="18"/>
      <color indexed="62"/>
      <name val="Cambria"/>
      <family val="2"/>
      <charset val="238"/>
    </font>
    <font>
      <sz val="9"/>
      <name val="Arial CE"/>
      <family val="2"/>
      <charset val="238"/>
    </font>
    <font>
      <sz val="11"/>
      <name val="Arial CE"/>
      <charset val="238"/>
    </font>
    <font>
      <sz val="10"/>
      <color theme="1"/>
      <name val="Arial"/>
      <family val="2"/>
      <charset val="238"/>
    </font>
    <font>
      <sz val="11"/>
      <color theme="1"/>
      <name val="Calibri"/>
      <family val="2"/>
      <scheme val="minor"/>
    </font>
    <font>
      <b/>
      <sz val="12"/>
      <name val="Arial Narrow"/>
      <family val="2"/>
      <charset val="238"/>
    </font>
    <font>
      <sz val="12"/>
      <name val="Arial Narrow"/>
      <family val="2"/>
      <charset val="238"/>
    </font>
    <font>
      <vertAlign val="superscript"/>
      <sz val="12"/>
      <name val="Arial Narrow"/>
      <family val="2"/>
      <charset val="238"/>
    </font>
    <font>
      <sz val="12"/>
      <name val="Arial Narrow"/>
      <family val="2"/>
    </font>
    <font>
      <b/>
      <sz val="12"/>
      <name val="Arial Narrow"/>
      <family val="2"/>
    </font>
    <font>
      <sz val="10"/>
      <color rgb="FF000000"/>
      <name val="Arial"/>
      <family val="2"/>
      <charset val="238"/>
    </font>
    <font>
      <sz val="12"/>
      <color rgb="FFFF0000"/>
      <name val="Arial Narrow"/>
      <family val="2"/>
      <charset val="238"/>
    </font>
    <font>
      <sz val="12"/>
      <color theme="1"/>
      <name val="Arial Narrow"/>
      <family val="2"/>
      <charset val="238"/>
    </font>
    <font>
      <b/>
      <sz val="12"/>
      <color rgb="FFFF0000"/>
      <name val="Arial Narrow"/>
      <family val="2"/>
      <charset val="238"/>
    </font>
    <font>
      <sz val="10"/>
      <color rgb="FFFF0000"/>
      <name val="Arial"/>
      <family val="2"/>
      <charset val="238"/>
    </font>
    <font>
      <sz val="12"/>
      <color indexed="8"/>
      <name val="Arial Narrow"/>
      <family val="2"/>
      <charset val="238"/>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44"/>
      </patternFill>
    </fill>
    <fill>
      <patternFill patternType="solid">
        <fgColor indexed="45"/>
        <bgColor indexed="46"/>
      </patternFill>
    </fill>
    <fill>
      <patternFill patternType="solid">
        <fgColor indexed="42"/>
        <bgColor indexed="26"/>
      </patternFill>
    </fill>
    <fill>
      <patternFill patternType="solid">
        <fgColor indexed="46"/>
        <bgColor indexed="45"/>
      </patternFill>
    </fill>
    <fill>
      <patternFill patternType="solid">
        <fgColor indexed="41"/>
        <bgColor indexed="27"/>
      </patternFill>
    </fill>
    <fill>
      <patternFill patternType="solid">
        <fgColor indexed="27"/>
        <bgColor indexed="44"/>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23"/>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59"/>
      </patternFill>
    </fill>
    <fill>
      <patternFill patternType="solid">
        <fgColor indexed="52"/>
        <bgColor indexed="51"/>
      </patternFill>
    </fill>
    <fill>
      <patternFill patternType="solid">
        <fgColor indexed="31"/>
        <bgColor indexed="41"/>
      </patternFill>
    </fill>
    <fill>
      <patternFill patternType="solid">
        <fgColor indexed="62"/>
        <bgColor indexed="63"/>
      </patternFill>
    </fill>
    <fill>
      <patternFill patternType="solid">
        <fgColor indexed="26"/>
        <bgColor indexed="9"/>
      </patternFill>
    </fill>
    <fill>
      <patternFill patternType="solid">
        <fgColor indexed="22"/>
        <bgColor indexed="24"/>
      </patternFill>
    </fill>
    <fill>
      <patternFill patternType="solid">
        <fgColor indexed="55"/>
        <bgColor indexed="23"/>
      </patternFill>
    </fill>
    <fill>
      <patternFill patternType="solid">
        <fgColor indexed="10"/>
        <bgColor indexed="16"/>
      </patternFill>
    </fill>
    <fill>
      <patternFill patternType="solid">
        <fgColor indexed="42"/>
        <bgColor indexed="27"/>
      </patternFill>
    </fill>
    <fill>
      <patternFill patternType="solid">
        <fgColor indexed="54"/>
        <bgColor indexed="23"/>
      </patternFill>
    </fill>
    <fill>
      <patternFill patternType="solid">
        <fgColor indexed="27"/>
        <bgColor indexed="42"/>
      </patternFill>
    </fill>
    <fill>
      <patternFill patternType="solid">
        <fgColor indexed="47"/>
        <bgColor indexed="41"/>
      </patternFill>
    </fill>
    <fill>
      <patternFill patternType="solid">
        <fgColor indexed="25"/>
        <bgColor indexed="61"/>
      </patternFill>
    </fill>
    <fill>
      <patternFill patternType="solid">
        <fgColor indexed="26"/>
        <bgColor indexed="43"/>
      </patternFill>
    </fill>
    <fill>
      <patternFill patternType="solid">
        <fgColor indexed="22"/>
        <bgColor indexed="31"/>
      </patternFill>
    </fill>
    <fill>
      <patternFill patternType="solid">
        <fgColor indexed="24"/>
        <bgColor indexed="22"/>
      </patternFill>
    </fill>
    <fill>
      <patternFill patternType="solid">
        <fgColor indexed="50"/>
        <bgColor indexed="45"/>
      </patternFill>
    </fill>
    <fill>
      <patternFill patternType="solid">
        <fgColor indexed="41"/>
        <bgColor indexed="31"/>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double">
        <color indexed="8"/>
      </top>
      <bottom style="double">
        <color indexed="8"/>
      </bottom>
      <diagonal/>
    </border>
    <border>
      <left/>
      <right/>
      <top style="medium">
        <color indexed="8"/>
      </top>
      <bottom style="medium">
        <color indexed="8"/>
      </bottom>
      <diagonal/>
    </border>
    <border>
      <left/>
      <right/>
      <top style="thin">
        <color indexed="8"/>
      </top>
      <bottom style="thin">
        <color indexed="8"/>
      </bottom>
      <diagonal/>
    </border>
    <border>
      <left/>
      <right/>
      <top/>
      <bottom style="double">
        <color indexed="60"/>
      </bottom>
      <diagonal/>
    </border>
    <border>
      <left/>
      <right/>
      <top/>
      <bottom style="thin">
        <color indexed="64"/>
      </bottom>
      <diagonal/>
    </border>
  </borders>
  <cellStyleXfs count="452">
    <xf numFmtId="0" fontId="0" fillId="0" borderId="0"/>
    <xf numFmtId="0" fontId="5" fillId="0" borderId="0"/>
    <xf numFmtId="0" fontId="56" fillId="0" borderId="0"/>
    <xf numFmtId="0" fontId="32" fillId="0" borderId="0"/>
    <xf numFmtId="0" fontId="8" fillId="24" borderId="0" applyNumberFormat="0" applyBorder="0" applyAlignment="0" applyProtection="0"/>
    <xf numFmtId="0" fontId="8" fillId="24"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8" fillId="2"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8" fillId="3"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8" fillId="4"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8" fillId="5"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8" fillId="6"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8" fillId="8"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8" fillId="9"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8" fillId="10"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8" fillId="5"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8" fillId="8"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8" fillId="1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6" borderId="0" applyNumberFormat="0" applyBorder="0" applyAlignment="0" applyProtection="0"/>
    <xf numFmtId="0" fontId="9" fillId="36" borderId="0" applyNumberFormat="0" applyBorder="0" applyAlignment="0" applyProtection="0"/>
    <xf numFmtId="0" fontId="40" fillId="12" borderId="0" applyNumberFormat="0" applyBorder="0" applyAlignment="0" applyProtection="0"/>
    <xf numFmtId="0" fontId="9" fillId="1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40" fillId="9" borderId="0" applyNumberFormat="0" applyBorder="0" applyAlignment="0" applyProtection="0"/>
    <xf numFmtId="0" fontId="9" fillId="9"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40" fillId="10" borderId="0" applyNumberFormat="0" applyBorder="0" applyAlignment="0" applyProtection="0"/>
    <xf numFmtId="0" fontId="9" fillId="10" borderId="0" applyNumberFormat="0" applyBorder="0" applyAlignment="0" applyProtection="0"/>
    <xf numFmtId="0" fontId="9" fillId="37" borderId="0" applyNumberFormat="0" applyBorder="0" applyAlignment="0" applyProtection="0"/>
    <xf numFmtId="0" fontId="9" fillId="37" borderId="0" applyNumberFormat="0" applyBorder="0" applyAlignment="0" applyProtection="0"/>
    <xf numFmtId="0" fontId="40" fillId="13" borderId="0" applyNumberFormat="0" applyBorder="0" applyAlignment="0" applyProtection="0"/>
    <xf numFmtId="0" fontId="9" fillId="13" borderId="0" applyNumberFormat="0" applyBorder="0" applyAlignment="0" applyProtection="0"/>
    <xf numFmtId="0" fontId="9" fillId="38" borderId="0" applyNumberFormat="0" applyBorder="0" applyAlignment="0" applyProtection="0"/>
    <xf numFmtId="0" fontId="9" fillId="38" borderId="0" applyNumberFormat="0" applyBorder="0" applyAlignment="0" applyProtection="0"/>
    <xf numFmtId="0" fontId="40" fillId="14" borderId="0" applyNumberFormat="0" applyBorder="0" applyAlignment="0" applyProtection="0"/>
    <xf numFmtId="0" fontId="9" fillId="14" borderId="0" applyNumberFormat="0" applyBorder="0" applyAlignment="0" applyProtection="0"/>
    <xf numFmtId="0" fontId="9" fillId="39" borderId="0" applyNumberFormat="0" applyBorder="0" applyAlignment="0" applyProtection="0"/>
    <xf numFmtId="0" fontId="9" fillId="39" borderId="0" applyNumberFormat="0" applyBorder="0" applyAlignment="0" applyProtection="0"/>
    <xf numFmtId="0" fontId="40" fillId="15" borderId="0" applyNumberFormat="0" applyBorder="0" applyAlignment="0" applyProtection="0"/>
    <xf numFmtId="0" fontId="9" fillId="15" borderId="0" applyNumberFormat="0" applyBorder="0" applyAlignment="0" applyProtection="0"/>
    <xf numFmtId="0" fontId="9" fillId="36"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40"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9" fillId="31"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40"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9" fillId="45"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40"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8" fillId="43" borderId="0" applyNumberFormat="0" applyBorder="0" applyAlignment="0" applyProtection="0"/>
    <xf numFmtId="0" fontId="8" fillId="47" borderId="0" applyNumberFormat="0" applyBorder="0" applyAlignment="0" applyProtection="0"/>
    <xf numFmtId="0" fontId="9" fillId="44"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40"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8" fillId="41"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9" fillId="37" borderId="0" applyNumberFormat="0" applyBorder="0" applyAlignment="0" applyProtection="0"/>
    <xf numFmtId="0" fontId="9" fillId="37" borderId="0" applyNumberFormat="0" applyBorder="0" applyAlignment="0" applyProtection="0"/>
    <xf numFmtId="0" fontId="40"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8" fillId="49" borderId="0" applyNumberFormat="0" applyBorder="0" applyAlignment="0" applyProtection="0"/>
    <xf numFmtId="0" fontId="8" fillId="41" borderId="0" applyNumberFormat="0" applyBorder="0" applyAlignment="0" applyProtection="0"/>
    <xf numFmtId="0" fontId="9" fillId="31" borderId="0" applyNumberFormat="0" applyBorder="0" applyAlignment="0" applyProtection="0"/>
    <xf numFmtId="0" fontId="9" fillId="38" borderId="0" applyNumberFormat="0" applyBorder="0" applyAlignment="0" applyProtection="0"/>
    <xf numFmtId="0" fontId="9" fillId="38" borderId="0" applyNumberFormat="0" applyBorder="0" applyAlignment="0" applyProtection="0"/>
    <xf numFmtId="0" fontId="40"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8" fillId="43"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1" borderId="0" applyNumberFormat="0" applyBorder="0" applyAlignment="0" applyProtection="0"/>
    <xf numFmtId="0" fontId="40"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41" fillId="3" borderId="0" applyNumberFormat="0" applyBorder="0" applyAlignment="0" applyProtection="0"/>
    <xf numFmtId="0" fontId="10" fillId="3" borderId="0" applyNumberFormat="0" applyBorder="0" applyAlignment="0" applyProtection="0"/>
    <xf numFmtId="0" fontId="57" fillId="52" borderId="7" applyNumberFormat="0" applyAlignment="0" applyProtection="0"/>
    <xf numFmtId="0" fontId="57" fillId="52" borderId="7" applyNumberFormat="0" applyAlignment="0" applyProtection="0"/>
    <xf numFmtId="177" fontId="73" fillId="0" borderId="0" applyFill="0" applyBorder="0" applyAlignment="0"/>
    <xf numFmtId="168" fontId="73" fillId="0" borderId="0" applyFill="0" applyBorder="0" applyAlignment="0"/>
    <xf numFmtId="165" fontId="73" fillId="0" borderId="0" applyFill="0" applyBorder="0" applyAlignment="0"/>
    <xf numFmtId="178" fontId="73" fillId="0" borderId="0" applyFill="0" applyBorder="0" applyAlignment="0"/>
    <xf numFmtId="179" fontId="73" fillId="0" borderId="0" applyFill="0" applyBorder="0" applyAlignment="0"/>
    <xf numFmtId="177" fontId="73" fillId="0" borderId="0" applyFill="0" applyBorder="0" applyAlignment="0"/>
    <xf numFmtId="180" fontId="73" fillId="0" borderId="0" applyFill="0" applyBorder="0" applyAlignment="0"/>
    <xf numFmtId="168" fontId="73" fillId="0" borderId="0" applyFill="0" applyBorder="0" applyAlignment="0"/>
    <xf numFmtId="0" fontId="58" fillId="53" borderId="1" applyNumberFormat="0" applyAlignment="0" applyProtection="0"/>
    <xf numFmtId="0" fontId="58" fillId="53" borderId="1" applyNumberFormat="0" applyAlignment="0" applyProtection="0"/>
    <xf numFmtId="0" fontId="42" fillId="20" borderId="1" applyNumberFormat="0" applyAlignment="0" applyProtection="0"/>
    <xf numFmtId="0" fontId="11" fillId="20" borderId="1" applyNumberFormat="0" applyAlignment="0" applyProtection="0"/>
    <xf numFmtId="0" fontId="12" fillId="45" borderId="2" applyNumberFormat="0" applyAlignment="0" applyProtection="0"/>
    <xf numFmtId="0" fontId="12" fillId="45" borderId="2" applyNumberFormat="0" applyAlignment="0" applyProtection="0"/>
    <xf numFmtId="0" fontId="43" fillId="21" borderId="2" applyNumberFormat="0" applyAlignment="0" applyProtection="0"/>
    <xf numFmtId="0" fontId="12" fillId="21" borderId="2" applyNumberFormat="0" applyAlignment="0" applyProtection="0"/>
    <xf numFmtId="164" fontId="5" fillId="0" borderId="0" applyFont="0" applyFill="0" applyBorder="0" applyAlignment="0" applyProtection="0"/>
    <xf numFmtId="165" fontId="5" fillId="0" borderId="0" applyFill="0" applyBorder="0" applyAlignment="0" applyProtection="0"/>
    <xf numFmtId="177" fontId="5" fillId="0" borderId="0" applyFill="0" applyBorder="0" applyAlignment="0" applyProtection="0"/>
    <xf numFmtId="16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1"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8"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2" fontId="39" fillId="0" borderId="0" applyFont="0" applyFill="0" applyBorder="0" applyAlignment="0" applyProtection="0"/>
    <xf numFmtId="0" fontId="30" fillId="0" borderId="0" applyNumberFormat="0" applyFont="0" applyFill="0" applyBorder="0" applyProtection="0">
      <alignment horizontal="left"/>
    </xf>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pplyNumberFormat="0" applyFill="0" applyBorder="0" applyAlignment="0" applyProtection="0"/>
    <xf numFmtId="0" fontId="31" fillId="0" borderId="0" applyNumberFormat="0" applyFill="0" applyBorder="0" applyProtection="0">
      <alignment horizontal="left"/>
    </xf>
    <xf numFmtId="0" fontId="30" fillId="0" borderId="0" applyNumberFormat="0" applyFont="0" applyFill="0" applyBorder="0" applyAlignment="0" applyProtection="0"/>
    <xf numFmtId="182" fontId="29" fillId="0" borderId="0" applyFill="0" applyBorder="0" applyAlignment="0"/>
    <xf numFmtId="38" fontId="74" fillId="0" borderId="11">
      <alignment vertical="center"/>
    </xf>
    <xf numFmtId="0" fontId="14" fillId="26" borderId="0" applyNumberFormat="0" applyBorder="0" applyAlignment="0" applyProtection="0"/>
    <xf numFmtId="0" fontId="14" fillId="26" borderId="0" applyNumberFormat="0" applyBorder="0" applyAlignment="0" applyProtection="0"/>
    <xf numFmtId="174" fontId="39" fillId="0" borderId="0" applyFont="0" applyFill="0" applyBorder="0" applyAlignment="0" applyProtection="0"/>
    <xf numFmtId="176" fontId="39" fillId="0" borderId="0" applyFont="0" applyFill="0" applyBorder="0" applyAlignment="0" applyProtection="0"/>
    <xf numFmtId="0" fontId="23" fillId="54"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177" fontId="73" fillId="0" borderId="0" applyFill="0" applyBorder="0" applyAlignment="0"/>
    <xf numFmtId="168" fontId="73" fillId="0" borderId="0" applyFill="0" applyBorder="0" applyAlignment="0"/>
    <xf numFmtId="177" fontId="73" fillId="0" borderId="0" applyFill="0" applyBorder="0" applyAlignment="0"/>
    <xf numFmtId="180" fontId="73" fillId="0" borderId="0" applyFill="0" applyBorder="0" applyAlignment="0"/>
    <xf numFmtId="168" fontId="73" fillId="0" borderId="0" applyFill="0" applyBorder="0" applyAlignment="0"/>
    <xf numFmtId="170" fontId="5" fillId="0" borderId="0" applyFont="0" applyFill="0" applyBorder="0" applyAlignment="0" applyProtection="0"/>
    <xf numFmtId="0" fontId="5" fillId="0" borderId="0">
      <alignment vertical="top"/>
    </xf>
    <xf numFmtId="0" fontId="30" fillId="0" borderId="0"/>
    <xf numFmtId="0" fontId="8" fillId="0" borderId="0"/>
    <xf numFmtId="0" fontId="13" fillId="0" borderId="0" applyNumberFormat="0" applyFill="0" applyBorder="0" applyAlignment="0" applyProtection="0"/>
    <xf numFmtId="0" fontId="13" fillId="0" borderId="0" applyNumberFormat="0" applyFill="0" applyBorder="0" applyAlignment="0" applyProtection="0"/>
    <xf numFmtId="0" fontId="44" fillId="0" borderId="0" applyNumberFormat="0" applyFill="0" applyBorder="0" applyAlignment="0" applyProtection="0"/>
    <xf numFmtId="0" fontId="13" fillId="0" borderId="0" applyNumberFormat="0" applyFill="0" applyBorder="0" applyAlignment="0" applyProtection="0"/>
    <xf numFmtId="0" fontId="5" fillId="0" borderId="0"/>
    <xf numFmtId="0" fontId="14" fillId="26" borderId="0" applyNumberFormat="0" applyBorder="0" applyAlignment="0" applyProtection="0"/>
    <xf numFmtId="0" fontId="14" fillId="26" borderId="0" applyNumberFormat="0" applyBorder="0" applyAlignment="0" applyProtection="0"/>
    <xf numFmtId="0" fontId="45" fillId="4" borderId="0" applyNumberFormat="0" applyBorder="0" applyAlignment="0" applyProtection="0"/>
    <xf numFmtId="0" fontId="14" fillId="4" borderId="0" applyNumberFormat="0" applyBorder="0" applyAlignment="0" applyProtection="0"/>
    <xf numFmtId="0" fontId="75" fillId="0" borderId="12" applyNumberFormat="0" applyAlignment="0" applyProtection="0"/>
    <xf numFmtId="0" fontId="75" fillId="0" borderId="13">
      <alignment horizontal="left" vertical="center"/>
    </xf>
    <xf numFmtId="0" fontId="59" fillId="0" borderId="0" applyNumberFormat="0" applyFill="0" applyBorder="0" applyProtection="0">
      <alignment horizontal="left" vertical="top" wrapText="1"/>
    </xf>
    <xf numFmtId="0" fontId="60" fillId="0" borderId="3" applyNumberFormat="0" applyFill="0" applyAlignment="0" applyProtection="0"/>
    <xf numFmtId="0" fontId="60" fillId="0" borderId="3" applyNumberFormat="0" applyFill="0" applyAlignment="0" applyProtection="0"/>
    <xf numFmtId="0" fontId="46" fillId="0" borderId="3" applyNumberFormat="0" applyFill="0" applyAlignment="0" applyProtection="0"/>
    <xf numFmtId="0" fontId="15" fillId="0" borderId="3"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47" fillId="0" borderId="4" applyNumberFormat="0" applyFill="0" applyAlignment="0" applyProtection="0"/>
    <xf numFmtId="0" fontId="16" fillId="0" borderId="4"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48" fillId="0" borderId="5" applyNumberFormat="0" applyFill="0" applyAlignment="0" applyProtection="0"/>
    <xf numFmtId="0" fontId="17" fillId="0" borderId="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48" fillId="0" borderId="0" applyNumberFormat="0" applyFill="0" applyBorder="0" applyAlignment="0" applyProtection="0"/>
    <xf numFmtId="0" fontId="17" fillId="0" borderId="0" applyNumberFormat="0" applyFill="0" applyBorder="0" applyAlignment="0" applyProtection="0"/>
    <xf numFmtId="49" fontId="63" fillId="0" borderId="0" applyBorder="0">
      <alignment horizontal="left" vertical="top" wrapText="1"/>
      <protection locked="0"/>
    </xf>
    <xf numFmtId="0" fontId="4" fillId="0" borderId="0"/>
    <xf numFmtId="0" fontId="76" fillId="0" borderId="0"/>
    <xf numFmtId="0" fontId="6" fillId="0" borderId="0"/>
    <xf numFmtId="0" fontId="31" fillId="0" borderId="0"/>
    <xf numFmtId="0" fontId="77" fillId="0" borderId="0"/>
    <xf numFmtId="0" fontId="70" fillId="0" borderId="0" applyNumberFormat="0" applyFill="0" applyBorder="0" applyAlignment="0" applyProtection="0">
      <alignment vertical="top"/>
      <protection locked="0"/>
    </xf>
    <xf numFmtId="0" fontId="5" fillId="0" borderId="0">
      <alignment horizontal="center"/>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8" fillId="29" borderId="1" applyNumberFormat="0" applyAlignment="0" applyProtection="0"/>
    <xf numFmtId="0" fontId="18" fillId="29" borderId="1" applyNumberFormat="0" applyAlignment="0" applyProtection="0"/>
    <xf numFmtId="0" fontId="49" fillId="7" borderId="1" applyNumberFormat="0" applyAlignment="0" applyProtection="0"/>
    <xf numFmtId="0" fontId="18" fillId="7" borderId="1" applyNumberFormat="0" applyAlignment="0" applyProtection="0"/>
    <xf numFmtId="0" fontId="9" fillId="42" borderId="0" applyNumberFormat="0" applyBorder="0" applyAlignment="0" applyProtection="0"/>
    <xf numFmtId="0" fontId="9" fillId="46" borderId="0" applyNumberFormat="0" applyBorder="0" applyAlignment="0" applyProtection="0"/>
    <xf numFmtId="0" fontId="9" fillId="57"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58" borderId="0" applyNumberFormat="0" applyBorder="0" applyAlignment="0" applyProtection="0"/>
    <xf numFmtId="0" fontId="21" fillId="53" borderId="8" applyNumberFormat="0" applyAlignment="0" applyProtection="0"/>
    <xf numFmtId="0" fontId="21" fillId="53" borderId="8" applyNumberFormat="0" applyAlignment="0" applyProtection="0"/>
    <xf numFmtId="0" fontId="11" fillId="53" borderId="1" applyNumberFormat="0" applyAlignment="0" applyProtection="0"/>
    <xf numFmtId="0" fontId="37" fillId="0" borderId="0">
      <alignment horizontal="right" vertical="top"/>
    </xf>
    <xf numFmtId="0" fontId="35" fillId="0" borderId="0">
      <alignment horizontal="justify" vertical="top" wrapText="1"/>
    </xf>
    <xf numFmtId="0" fontId="37" fillId="0" borderId="0">
      <alignment horizontal="left"/>
    </xf>
    <xf numFmtId="4" fontId="35" fillId="0" borderId="0">
      <alignment horizontal="right"/>
    </xf>
    <xf numFmtId="0" fontId="35" fillId="0" borderId="0">
      <alignment horizontal="right"/>
    </xf>
    <xf numFmtId="4" fontId="35" fillId="0" borderId="0">
      <alignment horizontal="right" wrapText="1"/>
    </xf>
    <xf numFmtId="0" fontId="35" fillId="0" borderId="0">
      <alignment horizontal="right"/>
    </xf>
    <xf numFmtId="4" fontId="35" fillId="0" borderId="0">
      <alignment horizontal="right"/>
    </xf>
    <xf numFmtId="0" fontId="64" fillId="0" borderId="0" applyBorder="0" applyProtection="0">
      <alignment horizontal="right" vertical="top" wrapText="1"/>
    </xf>
    <xf numFmtId="177" fontId="73" fillId="0" borderId="0" applyFill="0" applyBorder="0" applyAlignment="0"/>
    <xf numFmtId="168" fontId="73" fillId="0" borderId="0" applyFill="0" applyBorder="0" applyAlignment="0"/>
    <xf numFmtId="177" fontId="73" fillId="0" borderId="0" applyFill="0" applyBorder="0" applyAlignment="0"/>
    <xf numFmtId="180" fontId="73" fillId="0" borderId="0" applyFill="0" applyBorder="0" applyAlignment="0"/>
    <xf numFmtId="168" fontId="73" fillId="0" borderId="0" applyFill="0" applyBorder="0" applyAlignment="0"/>
    <xf numFmtId="0" fontId="20" fillId="0" borderId="14" applyNumberFormat="0" applyFill="0" applyAlignment="0" applyProtection="0"/>
    <xf numFmtId="0" fontId="20" fillId="0" borderId="14" applyNumberFormat="0" applyFill="0" applyAlignment="0" applyProtection="0"/>
    <xf numFmtId="0" fontId="50" fillId="0" borderId="6" applyNumberFormat="0" applyFill="0" applyAlignment="0" applyProtection="0"/>
    <xf numFmtId="0" fontId="19" fillId="0" borderId="6" applyNumberFormat="0" applyFill="0" applyAlignment="0" applyProtection="0"/>
    <xf numFmtId="0" fontId="10" fillId="25" borderId="0" applyNumberFormat="0" applyBorder="0" applyAlignment="0" applyProtection="0"/>
    <xf numFmtId="0" fontId="30" fillId="0" borderId="0">
      <alignment horizontal="center"/>
    </xf>
    <xf numFmtId="41" fontId="30"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7" fontId="30" fillId="0" borderId="0" applyFont="0" applyFill="0" applyBorder="0" applyAlignment="0" applyProtection="0"/>
    <xf numFmtId="0" fontId="64" fillId="0" borderId="0" applyBorder="0">
      <alignment horizontal="justify" vertical="top" wrapText="1"/>
      <protection locked="0"/>
    </xf>
    <xf numFmtId="171" fontId="63" fillId="0" borderId="0" applyFill="0" applyBorder="0" applyProtection="0">
      <alignment horizontal="justify" vertical="top" wrapText="1"/>
    </xf>
    <xf numFmtId="0" fontId="63" fillId="0" borderId="0" applyNumberFormat="0" applyBorder="0">
      <alignment vertical="top" wrapText="1"/>
      <protection locked="0"/>
    </xf>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5" fillId="59" borderId="0" applyNumberFormat="0" applyBorder="0" applyAlignment="0" applyProtection="0"/>
    <xf numFmtId="0" fontId="65" fillId="59" borderId="0" applyNumberFormat="0" applyBorder="0" applyAlignment="0" applyProtection="0"/>
    <xf numFmtId="0" fontId="51" fillId="22" borderId="0" applyNumberFormat="0" applyBorder="0" applyAlignment="0" applyProtection="0"/>
    <xf numFmtId="0" fontId="20" fillId="22" borderId="0" applyNumberFormat="0" applyBorder="0" applyAlignment="0" applyProtection="0"/>
    <xf numFmtId="0" fontId="20" fillId="59" borderId="0" applyNumberFormat="0" applyBorder="0" applyAlignment="0" applyProtection="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30" fillId="0" borderId="0"/>
    <xf numFmtId="0" fontId="30"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30" fillId="0" borderId="0"/>
    <xf numFmtId="0" fontId="30" fillId="0" borderId="0"/>
    <xf numFmtId="0" fontId="30" fillId="0" borderId="0"/>
    <xf numFmtId="0" fontId="30" fillId="0" borderId="0"/>
    <xf numFmtId="0" fontId="30" fillId="0" borderId="0"/>
    <xf numFmtId="0" fontId="25" fillId="0" borderId="0"/>
    <xf numFmtId="0" fontId="5" fillId="0" borderId="0"/>
    <xf numFmtId="0" fontId="5" fillId="0" borderId="0"/>
    <xf numFmtId="4" fontId="33" fillId="0" borderId="0">
      <alignment horizontal="justify" vertical="top" wrapText="1"/>
    </xf>
    <xf numFmtId="0" fontId="5" fillId="0" borderId="0"/>
    <xf numFmtId="0" fontId="5" fillId="0" borderId="0"/>
    <xf numFmtId="0" fontId="5" fillId="0" borderId="0"/>
    <xf numFmtId="0" fontId="8" fillId="0" borderId="0"/>
    <xf numFmtId="0" fontId="5" fillId="0" borderId="0"/>
    <xf numFmtId="49" fontId="81" fillId="0" borderId="0">
      <alignment horizontal="justify" vertical="justify" wrapText="1"/>
      <protection locked="0"/>
    </xf>
    <xf numFmtId="0" fontId="5" fillId="0" borderId="0"/>
    <xf numFmtId="0" fontId="5" fillId="0" borderId="0">
      <alignment wrapText="1"/>
    </xf>
    <xf numFmtId="0" fontId="34" fillId="0" borderId="0"/>
    <xf numFmtId="0" fontId="5" fillId="0" borderId="0">
      <alignment vertical="top"/>
    </xf>
    <xf numFmtId="0" fontId="5" fillId="0" borderId="0"/>
    <xf numFmtId="0" fontId="25" fillId="0" borderId="0"/>
    <xf numFmtId="0" fontId="30" fillId="0" borderId="0"/>
    <xf numFmtId="0" fontId="30" fillId="0" borderId="0"/>
    <xf numFmtId="0" fontId="25" fillId="0" borderId="0"/>
    <xf numFmtId="0" fontId="25" fillId="0" borderId="0"/>
    <xf numFmtId="0" fontId="82" fillId="0" borderId="0"/>
    <xf numFmtId="0" fontId="5" fillId="0" borderId="0"/>
    <xf numFmtId="0" fontId="5" fillId="0" borderId="0"/>
    <xf numFmtId="0" fontId="30" fillId="0" borderId="0"/>
    <xf numFmtId="0" fontId="83" fillId="0" borderId="0"/>
    <xf numFmtId="0" fontId="25" fillId="0" borderId="0"/>
    <xf numFmtId="0" fontId="30" fillId="0" borderId="0"/>
    <xf numFmtId="0" fontId="30" fillId="0" borderId="0"/>
    <xf numFmtId="0" fontId="25" fillId="0" borderId="0"/>
    <xf numFmtId="0" fontId="83" fillId="0" borderId="0"/>
    <xf numFmtId="4" fontId="26" fillId="0" borderId="0">
      <alignment horizontal="justify" vertical="justify"/>
    </xf>
    <xf numFmtId="3" fontId="66" fillId="0" borderId="0">
      <alignment horizontal="justify" vertical="justify"/>
    </xf>
    <xf numFmtId="0" fontId="26" fillId="0" borderId="0">
      <alignment horizontal="justify"/>
    </xf>
    <xf numFmtId="4" fontId="67" fillId="0" borderId="0">
      <alignment horizontal="justify"/>
    </xf>
    <xf numFmtId="0" fontId="39" fillId="0" borderId="0"/>
    <xf numFmtId="0" fontId="5" fillId="0" borderId="0"/>
    <xf numFmtId="0" fontId="80" fillId="0" borderId="0"/>
    <xf numFmtId="0" fontId="38" fillId="0" borderId="0"/>
    <xf numFmtId="0" fontId="71" fillId="0" borderId="0"/>
    <xf numFmtId="0" fontId="30" fillId="52" borderId="7" applyNumberFormat="0" applyAlignment="0" applyProtection="0"/>
    <xf numFmtId="0" fontId="30" fillId="52" borderId="7" applyNumberForma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30" fillId="23" borderId="7" applyNumberFormat="0" applyFont="0" applyAlignment="0" applyProtection="0"/>
    <xf numFmtId="0" fontId="5" fillId="23" borderId="7" applyNumberFormat="0" applyFont="0" applyAlignment="0" applyProtection="0"/>
    <xf numFmtId="0" fontId="5" fillId="0" borderId="0"/>
    <xf numFmtId="0" fontId="5" fillId="0" borderId="0"/>
    <xf numFmtId="0" fontId="30" fillId="0" borderId="0"/>
    <xf numFmtId="0" fontId="28" fillId="0" borderId="0"/>
    <xf numFmtId="0" fontId="72" fillId="0" borderId="0" applyNumberFormat="0" applyFill="0" applyBorder="0" applyAlignment="0" applyProtection="0">
      <alignment vertical="top"/>
      <protection locked="0"/>
    </xf>
    <xf numFmtId="0" fontId="5" fillId="0" borderId="0"/>
    <xf numFmtId="0" fontId="78" fillId="0" borderId="0"/>
    <xf numFmtId="0" fontId="21" fillId="53" borderId="8" applyNumberFormat="0" applyAlignment="0" applyProtection="0"/>
    <xf numFmtId="0" fontId="21" fillId="53" borderId="8" applyNumberFormat="0" applyAlignment="0" applyProtection="0"/>
    <xf numFmtId="0" fontId="52" fillId="20" borderId="8" applyNumberFormat="0" applyAlignment="0" applyProtection="0"/>
    <xf numFmtId="0" fontId="21" fillId="20" borderId="8" applyNumberFormat="0" applyAlignment="0" applyProtection="0"/>
    <xf numFmtId="179" fontId="5" fillId="0" borderId="0" applyFill="0" applyBorder="0" applyAlignment="0" applyProtection="0"/>
    <xf numFmtId="183" fontId="5" fillId="0" borderId="0" applyFill="0" applyBorder="0" applyAlignment="0" applyProtection="0"/>
    <xf numFmtId="9" fontId="5" fillId="0" borderId="0" applyFont="0" applyFill="0" applyBorder="0" applyAlignment="0" applyProtection="0"/>
    <xf numFmtId="0" fontId="19" fillId="0" borderId="6" applyNumberFormat="0" applyFill="0" applyAlignment="0" applyProtection="0"/>
    <xf numFmtId="177" fontId="73" fillId="0" borderId="0" applyFill="0" applyBorder="0" applyAlignment="0"/>
    <xf numFmtId="168" fontId="73" fillId="0" borderId="0" applyFill="0" applyBorder="0" applyAlignment="0"/>
    <xf numFmtId="177" fontId="73" fillId="0" borderId="0" applyFill="0" applyBorder="0" applyAlignment="0"/>
    <xf numFmtId="180" fontId="73" fillId="0" borderId="0" applyFill="0" applyBorder="0" applyAlignment="0"/>
    <xf numFmtId="168" fontId="73" fillId="0" borderId="0" applyFill="0" applyBorder="0" applyAlignment="0"/>
    <xf numFmtId="0" fontId="5" fillId="0" borderId="0"/>
    <xf numFmtId="0" fontId="12" fillId="45" borderId="2" applyNumberFormat="0" applyAlignment="0" applyProtection="0"/>
    <xf numFmtId="1" fontId="64" fillId="0" borderId="0" applyFill="0" applyBorder="0" applyProtection="0">
      <alignment horizontal="center" vertical="top" wrapText="1"/>
    </xf>
    <xf numFmtId="0" fontId="79" fillId="0" borderId="0" applyNumberFormat="0" applyFill="0" applyBorder="0" applyAlignment="0" applyProtection="0"/>
    <xf numFmtId="0" fontId="36" fillId="0" borderId="0"/>
    <xf numFmtId="0" fontId="32" fillId="0" borderId="0"/>
    <xf numFmtId="0" fontId="32" fillId="0" borderId="0"/>
    <xf numFmtId="0" fontId="1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49" fontId="29" fillId="0" borderId="0" applyFill="0" applyBorder="0" applyAlignment="0"/>
    <xf numFmtId="184" fontId="73" fillId="0" borderId="0" applyFill="0" applyBorder="0" applyAlignment="0"/>
    <xf numFmtId="185" fontId="73" fillId="0" borderId="0" applyFill="0" applyBorder="0" applyAlignment="0"/>
    <xf numFmtId="0" fontId="68" fillId="0" borderId="0" applyNumberFormat="0" applyFill="0" applyBorder="0" applyAlignment="0" applyProtection="0"/>
    <xf numFmtId="0" fontId="68" fillId="0" borderId="0" applyNumberFormat="0" applyFill="0" applyBorder="0" applyAlignment="0" applyProtection="0"/>
    <xf numFmtId="0" fontId="53"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54"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49" fontId="59" fillId="0" borderId="13">
      <alignment horizontal="right" vertical="top" wrapText="1"/>
      <protection locked="0"/>
    </xf>
    <xf numFmtId="0" fontId="5" fillId="0" borderId="0"/>
    <xf numFmtId="0" fontId="18" fillId="30" borderId="1" applyNumberFormat="0" applyAlignment="0" applyProtection="0"/>
    <xf numFmtId="44" fontId="5" fillId="0" borderId="0" applyFont="0" applyFill="0" applyBorder="0" applyAlignment="0" applyProtection="0"/>
    <xf numFmtId="0" fontId="5" fillId="0" borderId="0">
      <alignment horizontal="center" textRotation="180"/>
    </xf>
    <xf numFmtId="173" fontId="39" fillId="0" borderId="0" applyFont="0" applyFill="0" applyBorder="0" applyAlignment="0" applyProtection="0"/>
    <xf numFmtId="175" fontId="39"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4" fontId="69" fillId="0" borderId="15" applyBorder="0">
      <alignment horizontal="right" wrapText="1"/>
    </xf>
    <xf numFmtId="164" fontId="5" fillId="0" borderId="0" applyFont="0" applyFill="0" applyBorder="0" applyAlignment="0" applyProtection="0"/>
    <xf numFmtId="169" fontId="5" fillId="0" borderId="0" applyFont="0" applyFill="0" applyBorder="0" applyAlignment="0" applyProtection="0"/>
    <xf numFmtId="0" fontId="3" fillId="0" borderId="0"/>
    <xf numFmtId="0" fontId="3" fillId="0" borderId="0"/>
    <xf numFmtId="0" fontId="2" fillId="0" borderId="0"/>
    <xf numFmtId="0" fontId="89" fillId="0" borderId="0" applyNumberFormat="0" applyBorder="0" applyProtection="0"/>
    <xf numFmtId="0" fontId="1" fillId="0" borderId="0"/>
    <xf numFmtId="0" fontId="6" fillId="0" borderId="0"/>
  </cellStyleXfs>
  <cellXfs count="85">
    <xf numFmtId="0" fontId="0" fillId="0" borderId="0" xfId="0"/>
    <xf numFmtId="1" fontId="6" fillId="0" borderId="0" xfId="0" applyNumberFormat="1" applyFont="1" applyAlignment="1">
      <alignment horizontal="center"/>
    </xf>
    <xf numFmtId="0" fontId="5" fillId="0" borderId="0" xfId="0" applyFont="1" applyAlignment="1">
      <alignment horizontal="center"/>
    </xf>
    <xf numFmtId="0" fontId="6" fillId="0" borderId="0" xfId="0" applyFont="1" applyAlignment="1">
      <alignment wrapText="1"/>
    </xf>
    <xf numFmtId="0" fontId="5" fillId="0" borderId="0" xfId="0" applyFont="1"/>
    <xf numFmtId="0" fontId="4" fillId="0" borderId="0" xfId="0" applyFont="1"/>
    <xf numFmtId="0" fontId="7" fillId="0" borderId="0" xfId="0" applyFont="1"/>
    <xf numFmtId="4" fontId="5" fillId="0" borderId="0" xfId="0" applyNumberFormat="1" applyFont="1" applyAlignment="1">
      <alignment horizontal="right"/>
    </xf>
    <xf numFmtId="4" fontId="67" fillId="0" borderId="0" xfId="0" applyNumberFormat="1" applyFont="1"/>
    <xf numFmtId="0" fontId="5" fillId="0" borderId="0" xfId="0" applyFont="1" applyAlignment="1">
      <alignment horizontal="right"/>
    </xf>
    <xf numFmtId="0" fontId="84" fillId="0" borderId="10" xfId="0" applyFont="1" applyBorder="1" applyAlignment="1">
      <alignment horizontal="center" vertical="center"/>
    </xf>
    <xf numFmtId="0" fontId="84" fillId="0" borderId="10" xfId="0" applyFont="1" applyBorder="1" applyAlignment="1">
      <alignment horizontal="center" vertical="center" wrapText="1"/>
    </xf>
    <xf numFmtId="4" fontId="84" fillId="0" borderId="10" xfId="0" applyNumberFormat="1" applyFont="1" applyBorder="1" applyAlignment="1">
      <alignment horizontal="right"/>
    </xf>
    <xf numFmtId="4" fontId="84" fillId="0" borderId="10" xfId="0" applyNumberFormat="1" applyFont="1" applyBorder="1" applyAlignment="1" applyProtection="1">
      <alignment horizontal="right"/>
      <protection locked="0"/>
    </xf>
    <xf numFmtId="4" fontId="84" fillId="0" borderId="10" xfId="0" applyNumberFormat="1" applyFont="1" applyBorder="1" applyAlignment="1">
      <alignment horizontal="center" vertical="center"/>
    </xf>
    <xf numFmtId="0" fontId="84" fillId="0" borderId="0" xfId="0" applyFont="1" applyAlignment="1">
      <alignment horizontal="center" vertical="center"/>
    </xf>
    <xf numFmtId="0" fontId="84" fillId="0" borderId="0" xfId="0" applyFont="1" applyAlignment="1">
      <alignment horizontal="center" vertical="center" wrapText="1"/>
    </xf>
    <xf numFmtId="0" fontId="84" fillId="0" borderId="0" xfId="0" applyFont="1" applyAlignment="1">
      <alignment horizontal="right" vertical="center"/>
    </xf>
    <xf numFmtId="4" fontId="84" fillId="0" borderId="0" xfId="0" applyNumberFormat="1" applyFont="1" applyAlignment="1">
      <alignment horizontal="right"/>
    </xf>
    <xf numFmtId="4" fontId="84" fillId="0" borderId="0" xfId="0" applyNumberFormat="1" applyFont="1" applyAlignment="1">
      <alignment horizontal="center" vertical="center"/>
    </xf>
    <xf numFmtId="1" fontId="84" fillId="60" borderId="0" xfId="0" applyNumberFormat="1" applyFont="1" applyFill="1" applyAlignment="1">
      <alignment horizontal="center" vertical="center"/>
    </xf>
    <xf numFmtId="0" fontId="85" fillId="0" borderId="0" xfId="0" applyFont="1" applyAlignment="1">
      <alignment horizontal="center" vertical="top" wrapText="1"/>
    </xf>
    <xf numFmtId="1" fontId="85" fillId="0" borderId="0" xfId="1" applyNumberFormat="1" applyFont="1" applyAlignment="1">
      <alignment horizontal="right"/>
    </xf>
    <xf numFmtId="4" fontId="85" fillId="0" borderId="0" xfId="0" applyNumberFormat="1" applyFont="1" applyAlignment="1">
      <alignment horizontal="right"/>
    </xf>
    <xf numFmtId="1" fontId="85" fillId="0" borderId="0" xfId="0" applyNumberFormat="1" applyFont="1" applyAlignment="1">
      <alignment horizontal="center" vertical="top"/>
    </xf>
    <xf numFmtId="0" fontId="85" fillId="0" borderId="0" xfId="0" applyFont="1" applyAlignment="1">
      <alignment horizontal="left" vertical="top" wrapText="1"/>
    </xf>
    <xf numFmtId="4" fontId="85" fillId="0" borderId="0" xfId="0" applyNumberFormat="1" applyFont="1" applyAlignment="1" applyProtection="1">
      <alignment horizontal="right"/>
      <protection locked="0"/>
    </xf>
    <xf numFmtId="4" fontId="84" fillId="60" borderId="0" xfId="0" applyNumberFormat="1" applyFont="1" applyFill="1" applyAlignment="1">
      <alignment horizontal="right" vertical="center"/>
    </xf>
    <xf numFmtId="1" fontId="85" fillId="0" borderId="0" xfId="0" applyNumberFormat="1" applyFont="1" applyAlignment="1">
      <alignment horizontal="right"/>
    </xf>
    <xf numFmtId="4" fontId="84" fillId="60" borderId="0" xfId="0" applyNumberFormat="1" applyFont="1" applyFill="1" applyAlignment="1">
      <alignment vertical="center" wrapText="1"/>
    </xf>
    <xf numFmtId="0" fontId="85" fillId="0" borderId="0" xfId="0" applyFont="1" applyAlignment="1">
      <alignment horizontal="center" vertical="center" wrapText="1"/>
    </xf>
    <xf numFmtId="4" fontId="85" fillId="0" borderId="0" xfId="0" applyNumberFormat="1" applyFont="1" applyAlignment="1">
      <alignment vertical="center" wrapText="1"/>
    </xf>
    <xf numFmtId="1" fontId="85" fillId="0" borderId="0" xfId="0" applyNumberFormat="1" applyFont="1" applyAlignment="1">
      <alignment horizontal="right" vertical="center"/>
    </xf>
    <xf numFmtId="4" fontId="85" fillId="0" borderId="0" xfId="0" applyNumberFormat="1" applyFont="1" applyAlignment="1">
      <alignment horizontal="right" vertical="center"/>
    </xf>
    <xf numFmtId="4" fontId="84" fillId="0" borderId="0" xfId="0" applyNumberFormat="1" applyFont="1" applyAlignment="1">
      <alignment horizontal="right" vertical="center"/>
    </xf>
    <xf numFmtId="1" fontId="87" fillId="0" borderId="0" xfId="1" applyNumberFormat="1" applyFont="1" applyAlignment="1">
      <alignment horizontal="right"/>
    </xf>
    <xf numFmtId="4" fontId="87" fillId="0" borderId="0" xfId="0" applyNumberFormat="1" applyFont="1" applyAlignment="1">
      <alignment horizontal="right"/>
    </xf>
    <xf numFmtId="1" fontId="88" fillId="60" borderId="0" xfId="0" applyNumberFormat="1" applyFont="1" applyFill="1" applyAlignment="1">
      <alignment horizontal="center" vertical="center"/>
    </xf>
    <xf numFmtId="0" fontId="87" fillId="0" borderId="0" xfId="334" applyFont="1" applyAlignment="1">
      <alignment horizontal="left" vertical="top" wrapText="1"/>
    </xf>
    <xf numFmtId="0" fontId="87" fillId="0" borderId="0" xfId="0" applyFont="1" applyAlignment="1">
      <alignment horizontal="right"/>
    </xf>
    <xf numFmtId="0" fontId="87" fillId="0" borderId="0" xfId="0" applyFont="1" applyAlignment="1">
      <alignment horizontal="center" vertical="top" wrapText="1"/>
    </xf>
    <xf numFmtId="0" fontId="85" fillId="0" borderId="0" xfId="0" applyFont="1" applyAlignment="1">
      <alignment horizontal="center"/>
    </xf>
    <xf numFmtId="0" fontId="85" fillId="0" borderId="0" xfId="0" applyFont="1" applyAlignment="1">
      <alignment wrapText="1"/>
    </xf>
    <xf numFmtId="0" fontId="85" fillId="0" borderId="0" xfId="0" applyFont="1" applyAlignment="1">
      <alignment horizontal="right"/>
    </xf>
    <xf numFmtId="4" fontId="85" fillId="0" borderId="0" xfId="0" applyNumberFormat="1" applyFont="1"/>
    <xf numFmtId="4" fontId="85" fillId="0" borderId="0" xfId="0" applyNumberFormat="1" applyFont="1" applyAlignment="1">
      <alignment wrapText="1"/>
    </xf>
    <xf numFmtId="0" fontId="85" fillId="0" borderId="0" xfId="0" applyFont="1"/>
    <xf numFmtId="0" fontId="87" fillId="0" borderId="0" xfId="379" applyFont="1" applyAlignment="1">
      <alignment horizontal="justify" vertical="top" wrapText="1"/>
    </xf>
    <xf numFmtId="0" fontId="85" fillId="0" borderId="0" xfId="0" applyFont="1" applyAlignment="1">
      <alignment horizontal="center" vertical="top"/>
    </xf>
    <xf numFmtId="0" fontId="85" fillId="0" borderId="0" xfId="0" applyFont="1" applyAlignment="1">
      <alignment horizontal="right" wrapText="1"/>
    </xf>
    <xf numFmtId="2" fontId="85" fillId="0" borderId="0" xfId="0" applyNumberFormat="1" applyFont="1" applyAlignment="1">
      <alignment horizontal="right" wrapText="1"/>
    </xf>
    <xf numFmtId="4" fontId="85" fillId="0" borderId="0" xfId="0" applyNumberFormat="1" applyFont="1" applyAlignment="1">
      <alignment horizontal="right" wrapText="1"/>
    </xf>
    <xf numFmtId="0" fontId="85" fillId="0" borderId="0" xfId="0" applyFont="1" applyAlignment="1">
      <alignment horizontal="center" vertical="center"/>
    </xf>
    <xf numFmtId="0" fontId="85" fillId="0" borderId="0" xfId="0" applyFont="1" applyAlignment="1">
      <alignment horizontal="right" vertical="center"/>
    </xf>
    <xf numFmtId="4" fontId="85" fillId="0" borderId="0" xfId="0" applyNumberFormat="1" applyFont="1" applyAlignment="1">
      <alignment horizontal="center" vertical="center"/>
    </xf>
    <xf numFmtId="0" fontId="91" fillId="0" borderId="0" xfId="0" applyFont="1" applyAlignment="1">
      <alignment horizontal="left" vertical="top" wrapText="1"/>
    </xf>
    <xf numFmtId="0" fontId="85" fillId="0" borderId="0" xfId="331" applyFont="1" applyAlignment="1">
      <alignment horizontal="left" vertical="top" wrapText="1"/>
    </xf>
    <xf numFmtId="0" fontId="85" fillId="0" borderId="0" xfId="0" applyFont="1" applyAlignment="1">
      <alignment horizontal="justify" vertical="top" wrapText="1"/>
    </xf>
    <xf numFmtId="1" fontId="84" fillId="0" borderId="0" xfId="0" applyNumberFormat="1" applyFont="1" applyAlignment="1">
      <alignment horizontal="center" vertical="center"/>
    </xf>
    <xf numFmtId="0" fontId="84" fillId="0" borderId="0" xfId="0" applyFont="1" applyAlignment="1">
      <alignment horizontal="left" vertical="center" wrapText="1"/>
    </xf>
    <xf numFmtId="4" fontId="84" fillId="0" borderId="0" xfId="0" applyNumberFormat="1" applyFont="1" applyAlignment="1">
      <alignment vertical="center" wrapText="1"/>
    </xf>
    <xf numFmtId="0" fontId="85" fillId="61" borderId="0" xfId="0" applyFont="1" applyFill="1" applyAlignment="1">
      <alignment horizontal="center" vertical="center" wrapText="1"/>
    </xf>
    <xf numFmtId="4" fontId="85" fillId="61" borderId="0" xfId="0" applyNumberFormat="1" applyFont="1" applyFill="1" applyAlignment="1">
      <alignment vertical="center" wrapText="1"/>
    </xf>
    <xf numFmtId="1" fontId="85" fillId="61" borderId="0" xfId="0" applyNumberFormat="1" applyFont="1" applyFill="1" applyAlignment="1">
      <alignment horizontal="right" vertical="center"/>
    </xf>
    <xf numFmtId="4" fontId="85" fillId="61" borderId="0" xfId="0" applyNumberFormat="1" applyFont="1" applyFill="1" applyAlignment="1">
      <alignment horizontal="right" vertical="center"/>
    </xf>
    <xf numFmtId="4" fontId="84" fillId="61" borderId="0" xfId="0" applyNumberFormat="1" applyFont="1" applyFill="1" applyAlignment="1">
      <alignment horizontal="right" vertical="center"/>
    </xf>
    <xf numFmtId="4" fontId="90" fillId="0" borderId="0" xfId="0" applyNumberFormat="1" applyFont="1" applyAlignment="1" applyProtection="1">
      <alignment horizontal="right"/>
      <protection locked="0"/>
    </xf>
    <xf numFmtId="4" fontId="92" fillId="0" borderId="0" xfId="0" applyNumberFormat="1" applyFont="1" applyAlignment="1" applyProtection="1">
      <alignment horizontal="right"/>
      <protection locked="0"/>
    </xf>
    <xf numFmtId="4" fontId="90" fillId="60" borderId="0" xfId="0" applyNumberFormat="1" applyFont="1" applyFill="1" applyAlignment="1" applyProtection="1">
      <alignment horizontal="right" vertical="center"/>
      <protection locked="0"/>
    </xf>
    <xf numFmtId="0" fontId="92" fillId="0" borderId="0" xfId="0" applyFont="1" applyAlignment="1">
      <alignment horizontal="left" vertical="center" wrapText="1"/>
    </xf>
    <xf numFmtId="4" fontId="92" fillId="60" borderId="0" xfId="0" applyNumberFormat="1" applyFont="1" applyFill="1" applyAlignment="1">
      <alignment horizontal="right" vertical="center" wrapText="1"/>
    </xf>
    <xf numFmtId="4" fontId="90" fillId="0" borderId="0" xfId="0" applyNumberFormat="1" applyFont="1" applyAlignment="1" applyProtection="1">
      <alignment horizontal="right" vertical="center"/>
      <protection locked="0"/>
    </xf>
    <xf numFmtId="4" fontId="90" fillId="61" borderId="0" xfId="0" applyNumberFormat="1" applyFont="1" applyFill="1" applyAlignment="1" applyProtection="1">
      <alignment horizontal="right" vertical="center"/>
      <protection locked="0"/>
    </xf>
    <xf numFmtId="4" fontId="92" fillId="60" borderId="0" xfId="0" applyNumberFormat="1" applyFont="1" applyFill="1" applyAlignment="1" applyProtection="1">
      <alignment horizontal="right" vertical="center"/>
      <protection locked="0"/>
    </xf>
    <xf numFmtId="4" fontId="93" fillId="0" borderId="0" xfId="0" applyNumberFormat="1" applyFont="1" applyAlignment="1" applyProtection="1">
      <alignment horizontal="right"/>
      <protection locked="0"/>
    </xf>
    <xf numFmtId="2" fontId="94" fillId="0" borderId="0" xfId="381" applyNumberFormat="1" applyFont="1" applyAlignment="1">
      <alignment horizontal="left" vertical="top" wrapText="1"/>
    </xf>
    <xf numFmtId="186" fontId="94" fillId="0" borderId="0" xfId="381" applyNumberFormat="1" applyFont="1" applyAlignment="1">
      <alignment horizontal="left" vertical="top" wrapText="1"/>
    </xf>
    <xf numFmtId="0" fontId="94" fillId="0" borderId="0" xfId="0" applyFont="1" applyAlignment="1">
      <alignment horizontal="justify" vertical="top" wrapText="1"/>
    </xf>
    <xf numFmtId="0" fontId="85" fillId="0" borderId="0" xfId="344" applyFont="1" applyAlignment="1">
      <alignment horizontal="justify" vertical="top" wrapText="1"/>
    </xf>
    <xf numFmtId="0" fontId="87" fillId="0" borderId="0" xfId="0" applyFont="1" applyAlignment="1">
      <alignment horizontal="justify" vertical="top" wrapText="1"/>
    </xf>
    <xf numFmtId="4" fontId="87" fillId="0" borderId="0" xfId="0" applyNumberFormat="1" applyFont="1" applyAlignment="1" applyProtection="1">
      <alignment horizontal="right"/>
      <protection locked="0"/>
    </xf>
    <xf numFmtId="0" fontId="84" fillId="60" borderId="0" xfId="0" applyFont="1" applyFill="1" applyAlignment="1">
      <alignment horizontal="left" vertical="center" wrapText="1"/>
    </xf>
    <xf numFmtId="0" fontId="85" fillId="0" borderId="0" xfId="0" applyFont="1" applyAlignment="1">
      <alignment horizontal="center"/>
    </xf>
    <xf numFmtId="0" fontId="84" fillId="60" borderId="10" xfId="0" applyFont="1" applyFill="1" applyBorder="1" applyAlignment="1">
      <alignment horizontal="center" vertical="center" wrapText="1"/>
    </xf>
    <xf numFmtId="0" fontId="88" fillId="60" borderId="0" xfId="0" applyFont="1" applyFill="1" applyAlignment="1">
      <alignment horizontal="left" vertical="center" wrapText="1"/>
    </xf>
  </cellXfs>
  <cellStyles count="452">
    <cellStyle name="_STAMBENI DIO" xfId="2" xr:uid="{00000000-0005-0000-0000-000000000000}"/>
    <cellStyle name="_troškovnik" xfId="3" xr:uid="{00000000-0005-0000-0000-000001000000}"/>
    <cellStyle name="20% - Accent1 1" xfId="4" xr:uid="{00000000-0005-0000-0000-000002000000}"/>
    <cellStyle name="20% - Accent1 1 1" xfId="5" xr:uid="{00000000-0005-0000-0000-000003000000}"/>
    <cellStyle name="20% - Accent1 2" xfId="6" xr:uid="{00000000-0005-0000-0000-000004000000}"/>
    <cellStyle name="20% - Accent1 2 2" xfId="7" xr:uid="{00000000-0005-0000-0000-000005000000}"/>
    <cellStyle name="20% - Accent1 2 3" xfId="8" xr:uid="{00000000-0005-0000-0000-000006000000}"/>
    <cellStyle name="20% - Accent1 3" xfId="9" xr:uid="{00000000-0005-0000-0000-000007000000}"/>
    <cellStyle name="20% - Accent2 1" xfId="10" xr:uid="{00000000-0005-0000-0000-000008000000}"/>
    <cellStyle name="20% - Accent2 1 1" xfId="11" xr:uid="{00000000-0005-0000-0000-000009000000}"/>
    <cellStyle name="20% - Accent2 2" xfId="12" xr:uid="{00000000-0005-0000-0000-00000A000000}"/>
    <cellStyle name="20% - Accent2 2 2" xfId="13" xr:uid="{00000000-0005-0000-0000-00000B000000}"/>
    <cellStyle name="20% - Accent2 2 3" xfId="14" xr:uid="{00000000-0005-0000-0000-00000C000000}"/>
    <cellStyle name="20% - Accent2 3" xfId="15" xr:uid="{00000000-0005-0000-0000-00000D000000}"/>
    <cellStyle name="20% - Accent3 1" xfId="16" xr:uid="{00000000-0005-0000-0000-00000E000000}"/>
    <cellStyle name="20% - Accent3 1 1" xfId="17" xr:uid="{00000000-0005-0000-0000-00000F000000}"/>
    <cellStyle name="20% - Accent3 2" xfId="18" xr:uid="{00000000-0005-0000-0000-000010000000}"/>
    <cellStyle name="20% - Accent3 2 2" xfId="19" xr:uid="{00000000-0005-0000-0000-000011000000}"/>
    <cellStyle name="20% - Accent3 2 3" xfId="20" xr:uid="{00000000-0005-0000-0000-000012000000}"/>
    <cellStyle name="20% - Accent3 3" xfId="21" xr:uid="{00000000-0005-0000-0000-000013000000}"/>
    <cellStyle name="20% - Accent4 1" xfId="22" xr:uid="{00000000-0005-0000-0000-000014000000}"/>
    <cellStyle name="20% - Accent4 1 1" xfId="23" xr:uid="{00000000-0005-0000-0000-000015000000}"/>
    <cellStyle name="20% - Accent4 2" xfId="24" xr:uid="{00000000-0005-0000-0000-000016000000}"/>
    <cellStyle name="20% - Accent4 2 2" xfId="25" xr:uid="{00000000-0005-0000-0000-000017000000}"/>
    <cellStyle name="20% - Accent4 2 3" xfId="26" xr:uid="{00000000-0005-0000-0000-000018000000}"/>
    <cellStyle name="20% - Accent4 3" xfId="27" xr:uid="{00000000-0005-0000-0000-000019000000}"/>
    <cellStyle name="20% - Accent5 1" xfId="28" xr:uid="{00000000-0005-0000-0000-00001A000000}"/>
    <cellStyle name="20% - Accent5 1 1" xfId="29" xr:uid="{00000000-0005-0000-0000-00001B000000}"/>
    <cellStyle name="20% - Accent5 2" xfId="30" xr:uid="{00000000-0005-0000-0000-00001C000000}"/>
    <cellStyle name="20% - Accent5 2 2" xfId="31" xr:uid="{00000000-0005-0000-0000-00001D000000}"/>
    <cellStyle name="20% - Accent5 2 3" xfId="32" xr:uid="{00000000-0005-0000-0000-00001E000000}"/>
    <cellStyle name="20% - Accent5 3" xfId="33" xr:uid="{00000000-0005-0000-0000-00001F000000}"/>
    <cellStyle name="20% - Accent6 1" xfId="34" xr:uid="{00000000-0005-0000-0000-000020000000}"/>
    <cellStyle name="20% - Accent6 1 1" xfId="35" xr:uid="{00000000-0005-0000-0000-000021000000}"/>
    <cellStyle name="20% - Accent6 2" xfId="36" xr:uid="{00000000-0005-0000-0000-000022000000}"/>
    <cellStyle name="20% - Accent6 2 2" xfId="37" xr:uid="{00000000-0005-0000-0000-000023000000}"/>
    <cellStyle name="20% - Accent6 2 3" xfId="38" xr:uid="{00000000-0005-0000-0000-000024000000}"/>
    <cellStyle name="20% - Accent6 3" xfId="39" xr:uid="{00000000-0005-0000-0000-000025000000}"/>
    <cellStyle name="20% - Isticanje1 1" xfId="40" xr:uid="{00000000-0005-0000-0000-000026000000}"/>
    <cellStyle name="20% - Isticanje2 1" xfId="41" xr:uid="{00000000-0005-0000-0000-000027000000}"/>
    <cellStyle name="20% - Isticanje3 1" xfId="42" xr:uid="{00000000-0005-0000-0000-000028000000}"/>
    <cellStyle name="20% - Isticanje4 1" xfId="43" xr:uid="{00000000-0005-0000-0000-000029000000}"/>
    <cellStyle name="20% - Isticanje5 1" xfId="44" xr:uid="{00000000-0005-0000-0000-00002A000000}"/>
    <cellStyle name="20% - Isticanje6 1" xfId="45" xr:uid="{00000000-0005-0000-0000-00002B000000}"/>
    <cellStyle name="40% - Accent1 1" xfId="46" xr:uid="{00000000-0005-0000-0000-00002C000000}"/>
    <cellStyle name="40% - Accent1 1 1" xfId="47" xr:uid="{00000000-0005-0000-0000-00002D000000}"/>
    <cellStyle name="40% - Accent1 2" xfId="48" xr:uid="{00000000-0005-0000-0000-00002E000000}"/>
    <cellStyle name="40% - Accent1 2 2" xfId="49" xr:uid="{00000000-0005-0000-0000-00002F000000}"/>
    <cellStyle name="40% - Accent1 2 3" xfId="50" xr:uid="{00000000-0005-0000-0000-000030000000}"/>
    <cellStyle name="40% - Accent1 3" xfId="51" xr:uid="{00000000-0005-0000-0000-000031000000}"/>
    <cellStyle name="40% - Accent2 1" xfId="52" xr:uid="{00000000-0005-0000-0000-000032000000}"/>
    <cellStyle name="40% - Accent2 1 1" xfId="53" xr:uid="{00000000-0005-0000-0000-000033000000}"/>
    <cellStyle name="40% - Accent2 2" xfId="54" xr:uid="{00000000-0005-0000-0000-000034000000}"/>
    <cellStyle name="40% - Accent2 2 2" xfId="55" xr:uid="{00000000-0005-0000-0000-000035000000}"/>
    <cellStyle name="40% - Accent2 2 3" xfId="56" xr:uid="{00000000-0005-0000-0000-000036000000}"/>
    <cellStyle name="40% - Accent2 3" xfId="57" xr:uid="{00000000-0005-0000-0000-000037000000}"/>
    <cellStyle name="40% - Accent3 1" xfId="58" xr:uid="{00000000-0005-0000-0000-000038000000}"/>
    <cellStyle name="40% - Accent3 1 1" xfId="59" xr:uid="{00000000-0005-0000-0000-000039000000}"/>
    <cellStyle name="40% - Accent3 2" xfId="60" xr:uid="{00000000-0005-0000-0000-00003A000000}"/>
    <cellStyle name="40% - Accent3 2 2" xfId="61" xr:uid="{00000000-0005-0000-0000-00003B000000}"/>
    <cellStyle name="40% - Accent3 2 3" xfId="62" xr:uid="{00000000-0005-0000-0000-00003C000000}"/>
    <cellStyle name="40% - Accent3 3" xfId="63" xr:uid="{00000000-0005-0000-0000-00003D000000}"/>
    <cellStyle name="40% - Accent4 1" xfId="64" xr:uid="{00000000-0005-0000-0000-00003E000000}"/>
    <cellStyle name="40% - Accent4 1 1" xfId="65" xr:uid="{00000000-0005-0000-0000-00003F000000}"/>
    <cellStyle name="40% - Accent4 2" xfId="66" xr:uid="{00000000-0005-0000-0000-000040000000}"/>
    <cellStyle name="40% - Accent4 2 2" xfId="67" xr:uid="{00000000-0005-0000-0000-000041000000}"/>
    <cellStyle name="40% - Accent4 2 3" xfId="68" xr:uid="{00000000-0005-0000-0000-000042000000}"/>
    <cellStyle name="40% - Accent4 3" xfId="69" xr:uid="{00000000-0005-0000-0000-000043000000}"/>
    <cellStyle name="40% - Accent5 1" xfId="70" xr:uid="{00000000-0005-0000-0000-000044000000}"/>
    <cellStyle name="40% - Accent5 1 1" xfId="71" xr:uid="{00000000-0005-0000-0000-000045000000}"/>
    <cellStyle name="40% - Accent5 2" xfId="72" xr:uid="{00000000-0005-0000-0000-000046000000}"/>
    <cellStyle name="40% - Accent5 2 2" xfId="73" xr:uid="{00000000-0005-0000-0000-000047000000}"/>
    <cellStyle name="40% - Accent5 2 3" xfId="74" xr:uid="{00000000-0005-0000-0000-000048000000}"/>
    <cellStyle name="40% - Accent5 3" xfId="75" xr:uid="{00000000-0005-0000-0000-000049000000}"/>
    <cellStyle name="40% - Accent6 1" xfId="76" xr:uid="{00000000-0005-0000-0000-00004A000000}"/>
    <cellStyle name="40% - Accent6 1 1" xfId="77" xr:uid="{00000000-0005-0000-0000-00004B000000}"/>
    <cellStyle name="40% - Accent6 2" xfId="78" xr:uid="{00000000-0005-0000-0000-00004C000000}"/>
    <cellStyle name="40% - Accent6 2 2" xfId="79" xr:uid="{00000000-0005-0000-0000-00004D000000}"/>
    <cellStyle name="40% - Accent6 2 3" xfId="80" xr:uid="{00000000-0005-0000-0000-00004E000000}"/>
    <cellStyle name="40% - Accent6 3" xfId="81" xr:uid="{00000000-0005-0000-0000-00004F000000}"/>
    <cellStyle name="40% - Isticanje2 1" xfId="82" xr:uid="{00000000-0005-0000-0000-000050000000}"/>
    <cellStyle name="40% - Isticanje3 1" xfId="83" xr:uid="{00000000-0005-0000-0000-000051000000}"/>
    <cellStyle name="40% - Isticanje4 1" xfId="84" xr:uid="{00000000-0005-0000-0000-000052000000}"/>
    <cellStyle name="40% - Isticanje5 1" xfId="85" xr:uid="{00000000-0005-0000-0000-000053000000}"/>
    <cellStyle name="40% - Isticanje6 1" xfId="86" xr:uid="{00000000-0005-0000-0000-000054000000}"/>
    <cellStyle name="40% - Naglasak1" xfId="87" xr:uid="{00000000-0005-0000-0000-000055000000}"/>
    <cellStyle name="40% - Naglasak1 1" xfId="88" xr:uid="{00000000-0005-0000-0000-000056000000}"/>
    <cellStyle name="60% - Accent1 1" xfId="89" xr:uid="{00000000-0005-0000-0000-000057000000}"/>
    <cellStyle name="60% - Accent1 1 1" xfId="90" xr:uid="{00000000-0005-0000-0000-000058000000}"/>
    <cellStyle name="60% - Accent1 2" xfId="91" xr:uid="{00000000-0005-0000-0000-000059000000}"/>
    <cellStyle name="60% - Accent1 3" xfId="92" xr:uid="{00000000-0005-0000-0000-00005A000000}"/>
    <cellStyle name="60% - Accent2 1" xfId="93" xr:uid="{00000000-0005-0000-0000-00005B000000}"/>
    <cellStyle name="60% - Accent2 1 1" xfId="94" xr:uid="{00000000-0005-0000-0000-00005C000000}"/>
    <cellStyle name="60% - Accent2 2" xfId="95" xr:uid="{00000000-0005-0000-0000-00005D000000}"/>
    <cellStyle name="60% - Accent2 3" xfId="96" xr:uid="{00000000-0005-0000-0000-00005E000000}"/>
    <cellStyle name="60% - Accent3 1" xfId="97" xr:uid="{00000000-0005-0000-0000-00005F000000}"/>
    <cellStyle name="60% - Accent3 1 1" xfId="98" xr:uid="{00000000-0005-0000-0000-000060000000}"/>
    <cellStyle name="60% - Accent3 2" xfId="99" xr:uid="{00000000-0005-0000-0000-000061000000}"/>
    <cellStyle name="60% - Accent3 3" xfId="100" xr:uid="{00000000-0005-0000-0000-000062000000}"/>
    <cellStyle name="60% - Accent4 1" xfId="101" xr:uid="{00000000-0005-0000-0000-000063000000}"/>
    <cellStyle name="60% - Accent4 1 1" xfId="102" xr:uid="{00000000-0005-0000-0000-000064000000}"/>
    <cellStyle name="60% - Accent4 2" xfId="103" xr:uid="{00000000-0005-0000-0000-000065000000}"/>
    <cellStyle name="60% - Accent4 3" xfId="104" xr:uid="{00000000-0005-0000-0000-000066000000}"/>
    <cellStyle name="60% - Accent5 1" xfId="105" xr:uid="{00000000-0005-0000-0000-000067000000}"/>
    <cellStyle name="60% - Accent5 1 1" xfId="106" xr:uid="{00000000-0005-0000-0000-000068000000}"/>
    <cellStyle name="60% - Accent5 2" xfId="107" xr:uid="{00000000-0005-0000-0000-000069000000}"/>
    <cellStyle name="60% - Accent5 3" xfId="108" xr:uid="{00000000-0005-0000-0000-00006A000000}"/>
    <cellStyle name="60% - Accent6 1" xfId="109" xr:uid="{00000000-0005-0000-0000-00006B000000}"/>
    <cellStyle name="60% - Accent6 1 1" xfId="110" xr:uid="{00000000-0005-0000-0000-00006C000000}"/>
    <cellStyle name="60% - Accent6 2" xfId="111" xr:uid="{00000000-0005-0000-0000-00006D000000}"/>
    <cellStyle name="60% - Accent6 3" xfId="112" xr:uid="{00000000-0005-0000-0000-00006E000000}"/>
    <cellStyle name="60% - Isticanje1 1" xfId="113" xr:uid="{00000000-0005-0000-0000-00006F000000}"/>
    <cellStyle name="60% - Isticanje2 1" xfId="114" xr:uid="{00000000-0005-0000-0000-000070000000}"/>
    <cellStyle name="60% - Isticanje3 1" xfId="115" xr:uid="{00000000-0005-0000-0000-000071000000}"/>
    <cellStyle name="60% - Isticanje4 1" xfId="116" xr:uid="{00000000-0005-0000-0000-000072000000}"/>
    <cellStyle name="60% - Isticanje5 1" xfId="117" xr:uid="{00000000-0005-0000-0000-000073000000}"/>
    <cellStyle name="60% - Isticanje6 1" xfId="118" xr:uid="{00000000-0005-0000-0000-000074000000}"/>
    <cellStyle name="Accent1 - 20%" xfId="119" xr:uid="{00000000-0005-0000-0000-000075000000}"/>
    <cellStyle name="Accent1 - 40%" xfId="120" xr:uid="{00000000-0005-0000-0000-000076000000}"/>
    <cellStyle name="Accent1 - 60%" xfId="121" xr:uid="{00000000-0005-0000-0000-000077000000}"/>
    <cellStyle name="Accent1 1" xfId="122" xr:uid="{00000000-0005-0000-0000-000078000000}"/>
    <cellStyle name="Accent1 1 1" xfId="123" xr:uid="{00000000-0005-0000-0000-000079000000}"/>
    <cellStyle name="Accent1 2" xfId="124" xr:uid="{00000000-0005-0000-0000-00007A000000}"/>
    <cellStyle name="Accent1 3" xfId="125" xr:uid="{00000000-0005-0000-0000-00007B000000}"/>
    <cellStyle name="Accent1 4" xfId="126" xr:uid="{00000000-0005-0000-0000-00007C000000}"/>
    <cellStyle name="Accent1 5" xfId="127" xr:uid="{00000000-0005-0000-0000-00007D000000}"/>
    <cellStyle name="Accent2 - 20%" xfId="128" xr:uid="{00000000-0005-0000-0000-00007E000000}"/>
    <cellStyle name="Accent2 - 40%" xfId="129" xr:uid="{00000000-0005-0000-0000-00007F000000}"/>
    <cellStyle name="Accent2 - 60%" xfId="130" xr:uid="{00000000-0005-0000-0000-000080000000}"/>
    <cellStyle name="Accent2 1" xfId="131" xr:uid="{00000000-0005-0000-0000-000081000000}"/>
    <cellStyle name="Accent2 1 1" xfId="132" xr:uid="{00000000-0005-0000-0000-000082000000}"/>
    <cellStyle name="Accent2 2" xfId="133" xr:uid="{00000000-0005-0000-0000-000083000000}"/>
    <cellStyle name="Accent2 3" xfId="134" xr:uid="{00000000-0005-0000-0000-000084000000}"/>
    <cellStyle name="Accent2 4" xfId="135" xr:uid="{00000000-0005-0000-0000-000085000000}"/>
    <cellStyle name="Accent2 5" xfId="136" xr:uid="{00000000-0005-0000-0000-000086000000}"/>
    <cellStyle name="Accent3 - 20%" xfId="137" xr:uid="{00000000-0005-0000-0000-000087000000}"/>
    <cellStyle name="Accent3 - 40%" xfId="138" xr:uid="{00000000-0005-0000-0000-000088000000}"/>
    <cellStyle name="Accent3 - 60%" xfId="139" xr:uid="{00000000-0005-0000-0000-000089000000}"/>
    <cellStyle name="Accent3 1" xfId="140" xr:uid="{00000000-0005-0000-0000-00008A000000}"/>
    <cellStyle name="Accent3 1 1" xfId="141" xr:uid="{00000000-0005-0000-0000-00008B000000}"/>
    <cellStyle name="Accent3 2" xfId="142" xr:uid="{00000000-0005-0000-0000-00008C000000}"/>
    <cellStyle name="Accent3 3" xfId="143" xr:uid="{00000000-0005-0000-0000-00008D000000}"/>
    <cellStyle name="Accent3 4" xfId="144" xr:uid="{00000000-0005-0000-0000-00008E000000}"/>
    <cellStyle name="Accent3 5" xfId="145" xr:uid="{00000000-0005-0000-0000-00008F000000}"/>
    <cellStyle name="Accent4 - 20%" xfId="146" xr:uid="{00000000-0005-0000-0000-000090000000}"/>
    <cellStyle name="Accent4 - 40%" xfId="147" xr:uid="{00000000-0005-0000-0000-000091000000}"/>
    <cellStyle name="Accent4 - 60%" xfId="148" xr:uid="{00000000-0005-0000-0000-000092000000}"/>
    <cellStyle name="Accent4 1" xfId="149" xr:uid="{00000000-0005-0000-0000-000093000000}"/>
    <cellStyle name="Accent4 1 1" xfId="150" xr:uid="{00000000-0005-0000-0000-000094000000}"/>
    <cellStyle name="Accent4 2" xfId="151" xr:uid="{00000000-0005-0000-0000-000095000000}"/>
    <cellStyle name="Accent4 3" xfId="152" xr:uid="{00000000-0005-0000-0000-000096000000}"/>
    <cellStyle name="Accent4 4" xfId="153" xr:uid="{00000000-0005-0000-0000-000097000000}"/>
    <cellStyle name="Accent4 5" xfId="154" xr:uid="{00000000-0005-0000-0000-000098000000}"/>
    <cellStyle name="Accent5 - 20%" xfId="155" xr:uid="{00000000-0005-0000-0000-000099000000}"/>
    <cellStyle name="Accent5 - 40%" xfId="156" xr:uid="{00000000-0005-0000-0000-00009A000000}"/>
    <cellStyle name="Accent5 - 60%" xfId="157" xr:uid="{00000000-0005-0000-0000-00009B000000}"/>
    <cellStyle name="Accent5 1" xfId="158" xr:uid="{00000000-0005-0000-0000-00009C000000}"/>
    <cellStyle name="Accent5 1 1" xfId="159" xr:uid="{00000000-0005-0000-0000-00009D000000}"/>
    <cellStyle name="Accent5 2" xfId="160" xr:uid="{00000000-0005-0000-0000-00009E000000}"/>
    <cellStyle name="Accent5 3" xfId="161" xr:uid="{00000000-0005-0000-0000-00009F000000}"/>
    <cellStyle name="Accent5 4" xfId="162" xr:uid="{00000000-0005-0000-0000-0000A0000000}"/>
    <cellStyle name="Accent5 5" xfId="163" xr:uid="{00000000-0005-0000-0000-0000A1000000}"/>
    <cellStyle name="Accent6 - 20%" xfId="164" xr:uid="{00000000-0005-0000-0000-0000A2000000}"/>
    <cellStyle name="Accent6 - 40%" xfId="165" xr:uid="{00000000-0005-0000-0000-0000A3000000}"/>
    <cellStyle name="Accent6 - 60%" xfId="166" xr:uid="{00000000-0005-0000-0000-0000A4000000}"/>
    <cellStyle name="Accent6 1" xfId="167" xr:uid="{00000000-0005-0000-0000-0000A5000000}"/>
    <cellStyle name="Accent6 1 1" xfId="168" xr:uid="{00000000-0005-0000-0000-0000A6000000}"/>
    <cellStyle name="Accent6 2" xfId="169" xr:uid="{00000000-0005-0000-0000-0000A7000000}"/>
    <cellStyle name="Accent6 3" xfId="170" xr:uid="{00000000-0005-0000-0000-0000A8000000}"/>
    <cellStyle name="Accent6 4" xfId="171" xr:uid="{00000000-0005-0000-0000-0000A9000000}"/>
    <cellStyle name="Accent6 5" xfId="172" xr:uid="{00000000-0005-0000-0000-0000AA000000}"/>
    <cellStyle name="Bad 1" xfId="173" xr:uid="{00000000-0005-0000-0000-0000AB000000}"/>
    <cellStyle name="Bad 1 1" xfId="174" xr:uid="{00000000-0005-0000-0000-0000AC000000}"/>
    <cellStyle name="Bad 2" xfId="175" xr:uid="{00000000-0005-0000-0000-0000AD000000}"/>
    <cellStyle name="Bad 3" xfId="176" xr:uid="{00000000-0005-0000-0000-0000AE000000}"/>
    <cellStyle name="Bilješka 1" xfId="177" xr:uid="{00000000-0005-0000-0000-0000AF000000}"/>
    <cellStyle name="Bilješka 2" xfId="178" xr:uid="{00000000-0005-0000-0000-0000B0000000}"/>
    <cellStyle name="Calc Currency (0)" xfId="179" xr:uid="{00000000-0005-0000-0000-0000B1000000}"/>
    <cellStyle name="Calc Currency (2)" xfId="180" xr:uid="{00000000-0005-0000-0000-0000B2000000}"/>
    <cellStyle name="Calc Percent (0)" xfId="181" xr:uid="{00000000-0005-0000-0000-0000B3000000}"/>
    <cellStyle name="Calc Percent (1)" xfId="182" xr:uid="{00000000-0005-0000-0000-0000B4000000}"/>
    <cellStyle name="Calc Percent (2)" xfId="183" xr:uid="{00000000-0005-0000-0000-0000B5000000}"/>
    <cellStyle name="Calc Units (0)" xfId="184" xr:uid="{00000000-0005-0000-0000-0000B6000000}"/>
    <cellStyle name="Calc Units (1)" xfId="185" xr:uid="{00000000-0005-0000-0000-0000B7000000}"/>
    <cellStyle name="Calc Units (2)" xfId="186" xr:uid="{00000000-0005-0000-0000-0000B8000000}"/>
    <cellStyle name="Calculation 1" xfId="187" xr:uid="{00000000-0005-0000-0000-0000B9000000}"/>
    <cellStyle name="Calculation 1 1" xfId="188" xr:uid="{00000000-0005-0000-0000-0000BA000000}"/>
    <cellStyle name="Calculation 2" xfId="189" xr:uid="{00000000-0005-0000-0000-0000BB000000}"/>
    <cellStyle name="Calculation 3" xfId="190" xr:uid="{00000000-0005-0000-0000-0000BC000000}"/>
    <cellStyle name="Check Cell 1" xfId="191" xr:uid="{00000000-0005-0000-0000-0000BE000000}"/>
    <cellStyle name="Check Cell 1 1" xfId="192" xr:uid="{00000000-0005-0000-0000-0000BF000000}"/>
    <cellStyle name="Check Cell 2" xfId="193" xr:uid="{00000000-0005-0000-0000-0000C0000000}"/>
    <cellStyle name="Check Cell 3" xfId="194" xr:uid="{00000000-0005-0000-0000-0000C1000000}"/>
    <cellStyle name="Comma [0] 2" xfId="196" xr:uid="{00000000-0005-0000-0000-0000C2000000}"/>
    <cellStyle name="Comma [00]" xfId="197" xr:uid="{00000000-0005-0000-0000-0000C3000000}"/>
    <cellStyle name="Comma 10" xfId="198" xr:uid="{00000000-0005-0000-0000-0000C4000000}"/>
    <cellStyle name="Comma 2" xfId="199" xr:uid="{00000000-0005-0000-0000-0000C5000000}"/>
    <cellStyle name="Comma 2 2" xfId="200" xr:uid="{00000000-0005-0000-0000-0000C6000000}"/>
    <cellStyle name="Comma 2 2 3" xfId="201" xr:uid="{00000000-0005-0000-0000-0000C7000000}"/>
    <cellStyle name="Comma 3" xfId="202" xr:uid="{00000000-0005-0000-0000-0000C8000000}"/>
    <cellStyle name="Comma 3 2" xfId="203" xr:uid="{00000000-0005-0000-0000-0000C9000000}"/>
    <cellStyle name="Comma 4" xfId="195" xr:uid="{00000000-0005-0000-0000-0000CA000000}"/>
    <cellStyle name="Comma 48" xfId="449" xr:uid="{97725988-4158-491B-9730-D5678336A744}"/>
    <cellStyle name="Comma 5 2" xfId="204" xr:uid="{00000000-0005-0000-0000-0000CB000000}"/>
    <cellStyle name="Comma 5 3" xfId="205" xr:uid="{00000000-0005-0000-0000-0000CC000000}"/>
    <cellStyle name="Currency [00]" xfId="206" xr:uid="{00000000-0005-0000-0000-0000CD000000}"/>
    <cellStyle name="Currency 2" xfId="207" xr:uid="{00000000-0005-0000-0000-0000CE000000}"/>
    <cellStyle name="Currency 2 2" xfId="208" xr:uid="{00000000-0005-0000-0000-0000CF000000}"/>
    <cellStyle name="čárky [0]_rabatove_kategorie" xfId="209" xr:uid="{00000000-0005-0000-0000-0000BD000000}"/>
    <cellStyle name="DataPilot Category" xfId="210" xr:uid="{00000000-0005-0000-0000-0000D0000000}"/>
    <cellStyle name="DataPilot Corner" xfId="211" xr:uid="{00000000-0005-0000-0000-0000D1000000}"/>
    <cellStyle name="DataPilot Field" xfId="212" xr:uid="{00000000-0005-0000-0000-0000D2000000}"/>
    <cellStyle name="DataPilot Result" xfId="213" xr:uid="{00000000-0005-0000-0000-0000D3000000}"/>
    <cellStyle name="DataPilot Title" xfId="214" xr:uid="{00000000-0005-0000-0000-0000D4000000}"/>
    <cellStyle name="DataPilot Value" xfId="215" xr:uid="{00000000-0005-0000-0000-0000D5000000}"/>
    <cellStyle name="Date Short" xfId="216" xr:uid="{00000000-0005-0000-0000-0000D6000000}"/>
    <cellStyle name="DELTA" xfId="217" xr:uid="{00000000-0005-0000-0000-0000D7000000}"/>
    <cellStyle name="Dobro 1" xfId="218" xr:uid="{00000000-0005-0000-0000-0000D8000000}"/>
    <cellStyle name="Dobro 2" xfId="219" xr:uid="{00000000-0005-0000-0000-0000D9000000}"/>
    <cellStyle name="Dziesiętny [0]_Cennik_A" xfId="220" xr:uid="{00000000-0005-0000-0000-0000DA000000}"/>
    <cellStyle name="Dziesiętny_Cennik_A" xfId="221" xr:uid="{00000000-0005-0000-0000-0000DB000000}"/>
    <cellStyle name="Emphasis 1" xfId="222" xr:uid="{00000000-0005-0000-0000-0000DC000000}"/>
    <cellStyle name="Emphasis 2" xfId="223" xr:uid="{00000000-0005-0000-0000-0000DD000000}"/>
    <cellStyle name="Emphasis 3" xfId="224" xr:uid="{00000000-0005-0000-0000-0000DE000000}"/>
    <cellStyle name="Enter Currency (0)" xfId="225" xr:uid="{00000000-0005-0000-0000-0000DF000000}"/>
    <cellStyle name="Enter Currency (2)" xfId="226" xr:uid="{00000000-0005-0000-0000-0000E0000000}"/>
    <cellStyle name="Enter Units (0)" xfId="227" xr:uid="{00000000-0005-0000-0000-0000E1000000}"/>
    <cellStyle name="Enter Units (1)" xfId="228" xr:uid="{00000000-0005-0000-0000-0000E2000000}"/>
    <cellStyle name="Enter Units (2)" xfId="229" xr:uid="{00000000-0005-0000-0000-0000E3000000}"/>
    <cellStyle name="Euro" xfId="230" xr:uid="{00000000-0005-0000-0000-0000E4000000}"/>
    <cellStyle name="Excel Built-in Explanatory Text" xfId="231" xr:uid="{00000000-0005-0000-0000-0000E5000000}"/>
    <cellStyle name="Excel Built-in Normal" xfId="232" xr:uid="{00000000-0005-0000-0000-0000E6000000}"/>
    <cellStyle name="Excel Built-in Normal 1" xfId="233" xr:uid="{00000000-0005-0000-0000-0000E7000000}"/>
    <cellStyle name="Explanatory Text 1" xfId="234" xr:uid="{00000000-0005-0000-0000-0000E8000000}"/>
    <cellStyle name="Explanatory Text 1 1" xfId="235" xr:uid="{00000000-0005-0000-0000-0000E9000000}"/>
    <cellStyle name="Explanatory Text 2" xfId="236" xr:uid="{00000000-0005-0000-0000-0000EA000000}"/>
    <cellStyle name="Explanatory Text 3" xfId="237" xr:uid="{00000000-0005-0000-0000-0000EB000000}"/>
    <cellStyle name="Flag" xfId="238" xr:uid="{00000000-0005-0000-0000-0000EC000000}"/>
    <cellStyle name="Good 1" xfId="239" xr:uid="{00000000-0005-0000-0000-0000ED000000}"/>
    <cellStyle name="Good 1 1" xfId="240" xr:uid="{00000000-0005-0000-0000-0000EE000000}"/>
    <cellStyle name="Good 2" xfId="241" xr:uid="{00000000-0005-0000-0000-0000EF000000}"/>
    <cellStyle name="Good 3" xfId="242" xr:uid="{00000000-0005-0000-0000-0000F0000000}"/>
    <cellStyle name="Header1" xfId="243" xr:uid="{00000000-0005-0000-0000-0000F1000000}"/>
    <cellStyle name="Header2" xfId="244" xr:uid="{00000000-0005-0000-0000-0000F2000000}"/>
    <cellStyle name="Heading" xfId="245" xr:uid="{00000000-0005-0000-0000-0000F3000000}"/>
    <cellStyle name="Heading 1 1" xfId="246" xr:uid="{00000000-0005-0000-0000-0000F4000000}"/>
    <cellStyle name="Heading 1 1 1" xfId="247" xr:uid="{00000000-0005-0000-0000-0000F5000000}"/>
    <cellStyle name="Heading 1 2" xfId="248" xr:uid="{00000000-0005-0000-0000-0000F6000000}"/>
    <cellStyle name="Heading 1 3" xfId="249" xr:uid="{00000000-0005-0000-0000-0000F7000000}"/>
    <cellStyle name="Heading 2 1" xfId="250" xr:uid="{00000000-0005-0000-0000-0000F8000000}"/>
    <cellStyle name="Heading 2 1 1" xfId="251" xr:uid="{00000000-0005-0000-0000-0000F9000000}"/>
    <cellStyle name="Heading 2 2" xfId="252" xr:uid="{00000000-0005-0000-0000-0000FA000000}"/>
    <cellStyle name="Heading 2 3" xfId="253" xr:uid="{00000000-0005-0000-0000-0000FB000000}"/>
    <cellStyle name="Heading 3 1" xfId="254" xr:uid="{00000000-0005-0000-0000-0000FC000000}"/>
    <cellStyle name="Heading 3 1 1" xfId="255" xr:uid="{00000000-0005-0000-0000-0000FD000000}"/>
    <cellStyle name="Heading 3 2" xfId="256" xr:uid="{00000000-0005-0000-0000-0000FE000000}"/>
    <cellStyle name="Heading 3 3" xfId="257" xr:uid="{00000000-0005-0000-0000-0000FF000000}"/>
    <cellStyle name="Heading 4 1" xfId="258" xr:uid="{00000000-0005-0000-0000-000000010000}"/>
    <cellStyle name="Heading 4 1 1" xfId="259" xr:uid="{00000000-0005-0000-0000-000001010000}"/>
    <cellStyle name="Heading 4 2" xfId="260" xr:uid="{00000000-0005-0000-0000-000002010000}"/>
    <cellStyle name="Heading 4 3" xfId="261" xr:uid="{00000000-0005-0000-0000-000003010000}"/>
    <cellStyle name="Heading1" xfId="262" xr:uid="{00000000-0005-0000-0000-000004010000}"/>
    <cellStyle name="Heading2" xfId="263" xr:uid="{00000000-0005-0000-0000-000005010000}"/>
    <cellStyle name="Heading3" xfId="264" xr:uid="{00000000-0005-0000-0000-000006010000}"/>
    <cellStyle name="Heading4" xfId="265" xr:uid="{00000000-0005-0000-0000-000007010000}"/>
    <cellStyle name="Heading5" xfId="266" xr:uid="{00000000-0005-0000-0000-000008010000}"/>
    <cellStyle name="Heading6" xfId="267" xr:uid="{00000000-0005-0000-0000-000009010000}"/>
    <cellStyle name="Hiperłącze_Cennik_A" xfId="268" xr:uid="{00000000-0005-0000-0000-00000A010000}"/>
    <cellStyle name="Horizontal" xfId="269" xr:uid="{00000000-0005-0000-0000-00000B010000}"/>
    <cellStyle name="Hyperlink 2" xfId="270" xr:uid="{00000000-0005-0000-0000-00000C010000}"/>
    <cellStyle name="Hyperlink 2 2" xfId="271" xr:uid="{00000000-0005-0000-0000-00000D010000}"/>
    <cellStyle name="Input 1" xfId="272" xr:uid="{00000000-0005-0000-0000-00000E010000}"/>
    <cellStyle name="Input 1 1" xfId="273" xr:uid="{00000000-0005-0000-0000-00000F010000}"/>
    <cellStyle name="Input 2" xfId="274" xr:uid="{00000000-0005-0000-0000-000010010000}"/>
    <cellStyle name="Input 3" xfId="275" xr:uid="{00000000-0005-0000-0000-000011010000}"/>
    <cellStyle name="Isticanje1 1" xfId="276" xr:uid="{00000000-0005-0000-0000-000012010000}"/>
    <cellStyle name="Isticanje2 1" xfId="277" xr:uid="{00000000-0005-0000-0000-000013010000}"/>
    <cellStyle name="Isticanje3 1" xfId="278" xr:uid="{00000000-0005-0000-0000-000014010000}"/>
    <cellStyle name="Isticanje4 1" xfId="279" xr:uid="{00000000-0005-0000-0000-000015010000}"/>
    <cellStyle name="Isticanje5 1" xfId="280" xr:uid="{00000000-0005-0000-0000-000016010000}"/>
    <cellStyle name="Isticanje6 1" xfId="281" xr:uid="{00000000-0005-0000-0000-000017010000}"/>
    <cellStyle name="Izlaz 1" xfId="282" xr:uid="{00000000-0005-0000-0000-000018010000}"/>
    <cellStyle name="Izlaz 2" xfId="283" xr:uid="{00000000-0005-0000-0000-000019010000}"/>
    <cellStyle name="Izračun 1" xfId="284" xr:uid="{00000000-0005-0000-0000-00001A010000}"/>
    <cellStyle name="kolona A" xfId="285" xr:uid="{00000000-0005-0000-0000-00001B010000}"/>
    <cellStyle name="kolona B" xfId="286" xr:uid="{00000000-0005-0000-0000-00001C010000}"/>
    <cellStyle name="kolona C" xfId="287" xr:uid="{00000000-0005-0000-0000-00001D010000}"/>
    <cellStyle name="kolona D" xfId="288" xr:uid="{00000000-0005-0000-0000-00001E010000}"/>
    <cellStyle name="kolona E" xfId="289" xr:uid="{00000000-0005-0000-0000-00001F010000}"/>
    <cellStyle name="kolona F" xfId="290" xr:uid="{00000000-0005-0000-0000-000020010000}"/>
    <cellStyle name="kolona G" xfId="291" xr:uid="{00000000-0005-0000-0000-000021010000}"/>
    <cellStyle name="kolona H" xfId="292" xr:uid="{00000000-0005-0000-0000-000022010000}"/>
    <cellStyle name="komadi" xfId="293" xr:uid="{00000000-0005-0000-0000-000023010000}"/>
    <cellStyle name="Link Currency (0)" xfId="294" xr:uid="{00000000-0005-0000-0000-000024010000}"/>
    <cellStyle name="Link Currency (2)" xfId="295" xr:uid="{00000000-0005-0000-0000-000025010000}"/>
    <cellStyle name="Link Units (0)" xfId="296" xr:uid="{00000000-0005-0000-0000-000026010000}"/>
    <cellStyle name="Link Units (1)" xfId="297" xr:uid="{00000000-0005-0000-0000-000027010000}"/>
    <cellStyle name="Link Units (2)" xfId="298" xr:uid="{00000000-0005-0000-0000-000028010000}"/>
    <cellStyle name="Linked Cell 1" xfId="299" xr:uid="{00000000-0005-0000-0000-000029010000}"/>
    <cellStyle name="Linked Cell 1 1" xfId="300" xr:uid="{00000000-0005-0000-0000-00002A010000}"/>
    <cellStyle name="Linked Cell 2" xfId="301" xr:uid="{00000000-0005-0000-0000-00002B010000}"/>
    <cellStyle name="Linked Cell 3" xfId="302" xr:uid="{00000000-0005-0000-0000-00002C010000}"/>
    <cellStyle name="Loše 1" xfId="303" xr:uid="{00000000-0005-0000-0000-00002D010000}"/>
    <cellStyle name="Matrix" xfId="304" xr:uid="{00000000-0005-0000-0000-00002E010000}"/>
    <cellStyle name="Milliers [0]_USA_COS_Level3_v1_US_Response_1" xfId="305" xr:uid="{00000000-0005-0000-0000-00002F010000}"/>
    <cellStyle name="Milliers_USA_COS_Level3_v1_US_Response_1" xfId="306" xr:uid="{00000000-0005-0000-0000-000030010000}"/>
    <cellStyle name="Monétaire [0]_USA_COS_Level3_v1_US_Response_1" xfId="307" xr:uid="{00000000-0005-0000-0000-000031010000}"/>
    <cellStyle name="Monétaire_USA_COS_Level3_v1_US_Response_1" xfId="308" xr:uid="{00000000-0005-0000-0000-000032010000}"/>
    <cellStyle name="nabrajanje" xfId="309" xr:uid="{00000000-0005-0000-0000-000033010000}"/>
    <cellStyle name="nabrajanje sa bulletima" xfId="310" xr:uid="{00000000-0005-0000-0000-000034010000}"/>
    <cellStyle name="napomene" xfId="311" xr:uid="{00000000-0005-0000-0000-000035010000}"/>
    <cellStyle name="Naslov 1 1" xfId="312" xr:uid="{00000000-0005-0000-0000-000036010000}"/>
    <cellStyle name="Naslov 2 1" xfId="313" xr:uid="{00000000-0005-0000-0000-000037010000}"/>
    <cellStyle name="Naslov 3 1" xfId="314" xr:uid="{00000000-0005-0000-0000-000038010000}"/>
    <cellStyle name="Naslov 4 1" xfId="315" xr:uid="{00000000-0005-0000-0000-000039010000}"/>
    <cellStyle name="Naslov 5" xfId="316" xr:uid="{00000000-0005-0000-0000-00003A010000}"/>
    <cellStyle name="Naslov 6" xfId="317" xr:uid="{00000000-0005-0000-0000-00003B010000}"/>
    <cellStyle name="Neutral 1" xfId="318" xr:uid="{00000000-0005-0000-0000-00003C010000}"/>
    <cellStyle name="Neutral 1 1" xfId="319" xr:uid="{00000000-0005-0000-0000-00003D010000}"/>
    <cellStyle name="Neutral 2" xfId="320" xr:uid="{00000000-0005-0000-0000-00003E010000}"/>
    <cellStyle name="Neutral 3" xfId="321" xr:uid="{00000000-0005-0000-0000-00003F010000}"/>
    <cellStyle name="Neutralno 1" xfId="322" xr:uid="{00000000-0005-0000-0000-000040010000}"/>
    <cellStyle name="Normal" xfId="0" builtinId="0"/>
    <cellStyle name="Normal 10" xfId="447" xr:uid="{00000000-0005-0000-0000-000042010000}"/>
    <cellStyle name="Normal 10 2" xfId="323" xr:uid="{00000000-0005-0000-0000-000043010000}"/>
    <cellStyle name="Normal 11" xfId="324" xr:uid="{00000000-0005-0000-0000-000044010000}"/>
    <cellStyle name="Normal 12" xfId="450" xr:uid="{15E71D78-EA7E-4721-9DA9-9F6703ED9046}"/>
    <cellStyle name="Normal 12 2 10" xfId="325" xr:uid="{00000000-0005-0000-0000-000045010000}"/>
    <cellStyle name="Normal 12 2 10 6" xfId="326" xr:uid="{00000000-0005-0000-0000-000046010000}"/>
    <cellStyle name="Normal 13 3" xfId="327" xr:uid="{00000000-0005-0000-0000-000047010000}"/>
    <cellStyle name="Normal 17" xfId="328" xr:uid="{00000000-0005-0000-0000-000048010000}"/>
    <cellStyle name="Normal 18" xfId="329" xr:uid="{00000000-0005-0000-0000-000049010000}"/>
    <cellStyle name="Normal 18 2 2 2 2" xfId="448" xr:uid="{0189D460-28BF-414F-910F-5CCA3EA4BB56}"/>
    <cellStyle name="Normal 19" xfId="330" xr:uid="{00000000-0005-0000-0000-00004A010000}"/>
    <cellStyle name="Normal 19 10" xfId="331" xr:uid="{00000000-0005-0000-0000-00004B010000}"/>
    <cellStyle name="Normal 2" xfId="1" xr:uid="{00000000-0005-0000-0000-00004C010000}"/>
    <cellStyle name="Normal 2 10 2" xfId="332" xr:uid="{00000000-0005-0000-0000-00004D010000}"/>
    <cellStyle name="Normal 2 2" xfId="333" xr:uid="{00000000-0005-0000-0000-00004E010000}"/>
    <cellStyle name="Normal 2 2 2" xfId="334" xr:uid="{00000000-0005-0000-0000-00004F010000}"/>
    <cellStyle name="Normal 2 3" xfId="335" xr:uid="{00000000-0005-0000-0000-000050010000}"/>
    <cellStyle name="Normal 2 4" xfId="451" xr:uid="{4A9E9672-8F6D-4659-A60C-8E318409DB8D}"/>
    <cellStyle name="Normal 2 6 2" xfId="336" xr:uid="{00000000-0005-0000-0000-000051010000}"/>
    <cellStyle name="Normal 2_Prijedlog okoncanog obracuna" xfId="337" xr:uid="{00000000-0005-0000-0000-000052010000}"/>
    <cellStyle name="Normal 20" xfId="338" xr:uid="{00000000-0005-0000-0000-000053010000}"/>
    <cellStyle name="Normal 21 14" xfId="339" xr:uid="{00000000-0005-0000-0000-000054010000}"/>
    <cellStyle name="Normal 22 2" xfId="340" xr:uid="{00000000-0005-0000-0000-000055010000}"/>
    <cellStyle name="Normal 22 3" xfId="341" xr:uid="{00000000-0005-0000-0000-000056010000}"/>
    <cellStyle name="Normal 26 2" xfId="342" xr:uid="{00000000-0005-0000-0000-000057010000}"/>
    <cellStyle name="Normal 26 3" xfId="343" xr:uid="{00000000-0005-0000-0000-000058010000}"/>
    <cellStyle name="Normal 3" xfId="344" xr:uid="{00000000-0005-0000-0000-000059010000}"/>
    <cellStyle name="Normal 3 2" xfId="345" xr:uid="{00000000-0005-0000-0000-00005A010000}"/>
    <cellStyle name="Normal 3 3" xfId="346" xr:uid="{00000000-0005-0000-0000-00005B010000}"/>
    <cellStyle name="Normal 3 4" xfId="347" xr:uid="{00000000-0005-0000-0000-00005C010000}"/>
    <cellStyle name="Normal 3 5" xfId="348" xr:uid="{00000000-0005-0000-0000-00005D010000}"/>
    <cellStyle name="Normal 3 5 2" xfId="349" xr:uid="{00000000-0005-0000-0000-00005E010000}"/>
    <cellStyle name="Normal 3 6" xfId="350" xr:uid="{00000000-0005-0000-0000-00005F010000}"/>
    <cellStyle name="Normal 3_miramare 050032013" xfId="351" xr:uid="{00000000-0005-0000-0000-000060010000}"/>
    <cellStyle name="Normal 4" xfId="352" xr:uid="{00000000-0005-0000-0000-000061010000}"/>
    <cellStyle name="Normal 4 10" xfId="353" xr:uid="{00000000-0005-0000-0000-000062010000}"/>
    <cellStyle name="Normal 4 2" xfId="354" xr:uid="{00000000-0005-0000-0000-000063010000}"/>
    <cellStyle name="Normal 4 3" xfId="355" xr:uid="{00000000-0005-0000-0000-000064010000}"/>
    <cellStyle name="Normal 4 4" xfId="356" xr:uid="{00000000-0005-0000-0000-000065010000}"/>
    <cellStyle name="Normal 5" xfId="357" xr:uid="{00000000-0005-0000-0000-000066010000}"/>
    <cellStyle name="Normal 5 2" xfId="358" xr:uid="{00000000-0005-0000-0000-000067010000}"/>
    <cellStyle name="Normal 57" xfId="359" xr:uid="{00000000-0005-0000-0000-000068010000}"/>
    <cellStyle name="Normal 57 2" xfId="360" xr:uid="{00000000-0005-0000-0000-000069010000}"/>
    <cellStyle name="Normal 57 3" xfId="361" xr:uid="{00000000-0005-0000-0000-00006A010000}"/>
    <cellStyle name="Normal 58" xfId="362" xr:uid="{00000000-0005-0000-0000-00006B010000}"/>
    <cellStyle name="Normal 59" xfId="363" xr:uid="{00000000-0005-0000-0000-00006C010000}"/>
    <cellStyle name="Normal 6" xfId="364" xr:uid="{00000000-0005-0000-0000-00006D010000}"/>
    <cellStyle name="Normal 6 2" xfId="365" xr:uid="{00000000-0005-0000-0000-00006E010000}"/>
    <cellStyle name="Normal 6 3" xfId="366" xr:uid="{00000000-0005-0000-0000-00006F010000}"/>
    <cellStyle name="Normal 6 4" xfId="367" xr:uid="{00000000-0005-0000-0000-000070010000}"/>
    <cellStyle name="Normal 6 5" xfId="368" xr:uid="{00000000-0005-0000-0000-000071010000}"/>
    <cellStyle name="Normal 60" xfId="369" xr:uid="{00000000-0005-0000-0000-000072010000}"/>
    <cellStyle name="Normal 65 2" xfId="370" xr:uid="{00000000-0005-0000-0000-000073010000}"/>
    <cellStyle name="Normal 65 3" xfId="371" xr:uid="{00000000-0005-0000-0000-000074010000}"/>
    <cellStyle name="Normal 7" xfId="372" xr:uid="{00000000-0005-0000-0000-000075010000}"/>
    <cellStyle name="Normal 8" xfId="373" xr:uid="{00000000-0005-0000-0000-000076010000}"/>
    <cellStyle name="Normal 9" xfId="446" xr:uid="{00000000-0005-0000-0000-000077010000}"/>
    <cellStyle name="Normal1" xfId="374" xr:uid="{00000000-0005-0000-0000-000078010000}"/>
    <cellStyle name="Normal1 2" xfId="375" xr:uid="{00000000-0005-0000-0000-000079010000}"/>
    <cellStyle name="Normal2" xfId="376" xr:uid="{00000000-0005-0000-0000-00007A010000}"/>
    <cellStyle name="Normal3" xfId="377" xr:uid="{00000000-0005-0000-0000-00007B010000}"/>
    <cellStyle name="normální_rabatove_kategorie" xfId="378" xr:uid="{00000000-0005-0000-0000-00007C010000}"/>
    <cellStyle name="Normalno 2" xfId="379" xr:uid="{00000000-0005-0000-0000-00007D010000}"/>
    <cellStyle name="Normalno 2 2" xfId="380" xr:uid="{00000000-0005-0000-0000-00007E010000}"/>
    <cellStyle name="Normalno 4" xfId="381" xr:uid="{00000000-0005-0000-0000-00007F010000}"/>
    <cellStyle name="Normalny_Arkusz1_LATO99" xfId="382" xr:uid="{00000000-0005-0000-0000-000080010000}"/>
    <cellStyle name="Note 1" xfId="383" xr:uid="{00000000-0005-0000-0000-000081010000}"/>
    <cellStyle name="Note 1 1" xfId="384" xr:uid="{00000000-0005-0000-0000-000082010000}"/>
    <cellStyle name="Note 2" xfId="385" xr:uid="{00000000-0005-0000-0000-000083010000}"/>
    <cellStyle name="Note 2 2" xfId="386" xr:uid="{00000000-0005-0000-0000-000084010000}"/>
    <cellStyle name="Note 2 3" xfId="387" xr:uid="{00000000-0005-0000-0000-000085010000}"/>
    <cellStyle name="Note 2_Rekapitulacija III SITUACIJA" xfId="388" xr:uid="{00000000-0005-0000-0000-000086010000}"/>
    <cellStyle name="Note 3" xfId="389" xr:uid="{00000000-0005-0000-0000-000087010000}"/>
    <cellStyle name="Obično 2" xfId="390" xr:uid="{00000000-0005-0000-0000-000088010000}"/>
    <cellStyle name="Obično 3" xfId="391" xr:uid="{00000000-0005-0000-0000-000089010000}"/>
    <cellStyle name="Obično 3 2" xfId="392" xr:uid="{00000000-0005-0000-0000-00008A010000}"/>
    <cellStyle name="Obično_08.08.07-TROŠKOVNIK_STROJARSTVO_LAPAD" xfId="393" xr:uid="{00000000-0005-0000-0000-00008B010000}"/>
    <cellStyle name="Odwiedzone hiperłącze_Cennik_A" xfId="394" xr:uid="{00000000-0005-0000-0000-00008C010000}"/>
    <cellStyle name="Option" xfId="395" xr:uid="{00000000-0005-0000-0000-00008D010000}"/>
    <cellStyle name="OptionHeading" xfId="396" xr:uid="{00000000-0005-0000-0000-00008E010000}"/>
    <cellStyle name="Output 1" xfId="397" xr:uid="{00000000-0005-0000-0000-00008F010000}"/>
    <cellStyle name="Output 1 1" xfId="398" xr:uid="{00000000-0005-0000-0000-000090010000}"/>
    <cellStyle name="Output 2" xfId="399" xr:uid="{00000000-0005-0000-0000-000091010000}"/>
    <cellStyle name="Output 3" xfId="400" xr:uid="{00000000-0005-0000-0000-000092010000}"/>
    <cellStyle name="Percent [0]" xfId="401" xr:uid="{00000000-0005-0000-0000-000093010000}"/>
    <cellStyle name="Percent [00]" xfId="402" xr:uid="{00000000-0005-0000-0000-000094010000}"/>
    <cellStyle name="Percent 2" xfId="403" xr:uid="{00000000-0005-0000-0000-000095010000}"/>
    <cellStyle name="Povezana ćelija 1" xfId="404" xr:uid="{00000000-0005-0000-0000-000096010000}"/>
    <cellStyle name="PrePop Currency (0)" xfId="405" xr:uid="{00000000-0005-0000-0000-000097010000}"/>
    <cellStyle name="PrePop Currency (2)" xfId="406" xr:uid="{00000000-0005-0000-0000-000098010000}"/>
    <cellStyle name="PrePop Units (0)" xfId="407" xr:uid="{00000000-0005-0000-0000-000099010000}"/>
    <cellStyle name="PrePop Units (1)" xfId="408" xr:uid="{00000000-0005-0000-0000-00009A010000}"/>
    <cellStyle name="PrePop Units (2)" xfId="409" xr:uid="{00000000-0005-0000-0000-00009B010000}"/>
    <cellStyle name="Price" xfId="410" xr:uid="{00000000-0005-0000-0000-00009C010000}"/>
    <cellStyle name="Provjera ćelije 1" xfId="411" xr:uid="{00000000-0005-0000-0000-00009D010000}"/>
    <cellStyle name="redni brojevi" xfId="412" xr:uid="{00000000-0005-0000-0000-00009E010000}"/>
    <cellStyle name="Sheet Title" xfId="413" xr:uid="{00000000-0005-0000-0000-00009F010000}"/>
    <cellStyle name="Standard 2" xfId="414" xr:uid="{00000000-0005-0000-0000-0000A0010000}"/>
    <cellStyle name="Stil 1" xfId="415" xr:uid="{00000000-0005-0000-0000-0000A1010000}"/>
    <cellStyle name="Style 1" xfId="416" xr:uid="{00000000-0005-0000-0000-0000A2010000}"/>
    <cellStyle name="Tekst objašnjenja 1" xfId="417" xr:uid="{00000000-0005-0000-0000-0000A3010000}"/>
    <cellStyle name="Tekst upozorenja 1" xfId="418" xr:uid="{00000000-0005-0000-0000-0000A4010000}"/>
    <cellStyle name="Tekst upozorenja 2" xfId="419" xr:uid="{00000000-0005-0000-0000-0000A5010000}"/>
    <cellStyle name="Text Indent A" xfId="420" xr:uid="{00000000-0005-0000-0000-0000A6010000}"/>
    <cellStyle name="Text Indent B" xfId="421" xr:uid="{00000000-0005-0000-0000-0000A7010000}"/>
    <cellStyle name="Text Indent C" xfId="422" xr:uid="{00000000-0005-0000-0000-0000A8010000}"/>
    <cellStyle name="Title 1" xfId="423" xr:uid="{00000000-0005-0000-0000-0000A9010000}"/>
    <cellStyle name="Title 1 1" xfId="424" xr:uid="{00000000-0005-0000-0000-0000AA010000}"/>
    <cellStyle name="Title 2" xfId="425" xr:uid="{00000000-0005-0000-0000-0000AB010000}"/>
    <cellStyle name="Title 3" xfId="426" xr:uid="{00000000-0005-0000-0000-0000AC010000}"/>
    <cellStyle name="Total 1" xfId="427" xr:uid="{00000000-0005-0000-0000-0000AD010000}"/>
    <cellStyle name="Total 1 1" xfId="428" xr:uid="{00000000-0005-0000-0000-0000AE010000}"/>
    <cellStyle name="Total 2" xfId="429" xr:uid="{00000000-0005-0000-0000-0000AF010000}"/>
    <cellStyle name="Total 3" xfId="430" xr:uid="{00000000-0005-0000-0000-0000B0010000}"/>
    <cellStyle name="Ukupni zbroj 1" xfId="431" xr:uid="{00000000-0005-0000-0000-0000B1010000}"/>
    <cellStyle name="ukupno" xfId="432" xr:uid="{00000000-0005-0000-0000-0000B2010000}"/>
    <cellStyle name="Unit" xfId="433" xr:uid="{00000000-0005-0000-0000-0000B3010000}"/>
    <cellStyle name="Unos 1" xfId="434" xr:uid="{00000000-0005-0000-0000-0000B4010000}"/>
    <cellStyle name="Valuta 2" xfId="435" xr:uid="{00000000-0005-0000-0000-0000B5010000}"/>
    <cellStyle name="Vertical" xfId="436" xr:uid="{00000000-0005-0000-0000-0000B6010000}"/>
    <cellStyle name="Walutowy [0]_Cennik_A" xfId="437" xr:uid="{00000000-0005-0000-0000-0000B7010000}"/>
    <cellStyle name="Walutowy_Cennik_A" xfId="438" xr:uid="{00000000-0005-0000-0000-0000B8010000}"/>
    <cellStyle name="Warning Text 1" xfId="439" xr:uid="{00000000-0005-0000-0000-0000B9010000}"/>
    <cellStyle name="Warning Text 1 1" xfId="440" xr:uid="{00000000-0005-0000-0000-0000BA010000}"/>
    <cellStyle name="Warning Text 2" xfId="441" xr:uid="{00000000-0005-0000-0000-0000BB010000}"/>
    <cellStyle name="Warning Text 3" xfId="442" xr:uid="{00000000-0005-0000-0000-0000BC010000}"/>
    <cellStyle name="zadnja" xfId="443" xr:uid="{00000000-0005-0000-0000-0000BD010000}"/>
    <cellStyle name="Zarez 2" xfId="444" xr:uid="{00000000-0005-0000-0000-0000BE010000}"/>
    <cellStyle name="Zarez 3" xfId="445" xr:uid="{00000000-0005-0000-0000-0000B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9B92-2793-487A-A945-AD4A47808823}">
  <dimension ref="A1:G111"/>
  <sheetViews>
    <sheetView showZeros="0" tabSelected="1" view="pageBreakPreview" zoomScale="96" zoomScaleNormal="100" zoomScaleSheetLayoutView="96" zoomScalePageLayoutView="89" workbookViewId="0">
      <selection activeCell="B74" sqref="B74"/>
    </sheetView>
  </sheetViews>
  <sheetFormatPr defaultColWidth="9" defaultRowHeight="15"/>
  <cols>
    <col min="1" max="1" width="6.42578125" style="2" customWidth="1"/>
    <col min="2" max="2" width="46" style="3" customWidth="1"/>
    <col min="3" max="3" width="6.5703125" style="9" customWidth="1"/>
    <col min="4" max="4" width="11.5703125" style="7" customWidth="1"/>
    <col min="5" max="5" width="11.5703125" style="74" customWidth="1"/>
    <col min="6" max="6" width="18.140625" style="8" customWidth="1"/>
    <col min="7" max="7" width="9" style="4" customWidth="1"/>
    <col min="8" max="8" width="51.42578125" style="4" customWidth="1"/>
    <col min="9" max="16384" width="9" style="4"/>
  </cols>
  <sheetData>
    <row r="1" spans="1:7" ht="15.75">
      <c r="A1" s="41"/>
      <c r="B1" s="42"/>
      <c r="C1" s="43"/>
      <c r="D1" s="23"/>
      <c r="E1" s="66"/>
      <c r="F1" s="44"/>
    </row>
    <row r="2" spans="1:7" s="6" customFormat="1" ht="29.45" customHeight="1">
      <c r="A2" s="83" t="s">
        <v>37</v>
      </c>
      <c r="B2" s="83"/>
      <c r="C2" s="83"/>
      <c r="D2" s="83"/>
      <c r="E2" s="83"/>
      <c r="F2" s="83"/>
      <c r="G2" s="5"/>
    </row>
    <row r="3" spans="1:7" s="1" customFormat="1" ht="16.5" customHeight="1">
      <c r="A3" s="10" t="s">
        <v>0</v>
      </c>
      <c r="B3" s="11" t="s">
        <v>1</v>
      </c>
      <c r="C3" s="10" t="s">
        <v>5</v>
      </c>
      <c r="D3" s="12" t="s">
        <v>2</v>
      </c>
      <c r="E3" s="13" t="s">
        <v>3</v>
      </c>
      <c r="F3" s="14" t="s">
        <v>4</v>
      </c>
    </row>
    <row r="4" spans="1:7" s="1" customFormat="1" ht="16.5" customHeight="1">
      <c r="A4" s="15"/>
      <c r="B4" s="16"/>
      <c r="C4" s="17"/>
      <c r="D4" s="18"/>
      <c r="E4" s="67"/>
      <c r="F4" s="19"/>
    </row>
    <row r="5" spans="1:7" s="1" customFormat="1" ht="16.5" customHeight="1">
      <c r="A5" s="20" t="s">
        <v>6</v>
      </c>
      <c r="B5" s="81" t="s">
        <v>38</v>
      </c>
      <c r="C5" s="81"/>
      <c r="D5" s="81"/>
      <c r="E5" s="81"/>
      <c r="F5" s="81"/>
    </row>
    <row r="6" spans="1:7" s="1" customFormat="1" ht="126">
      <c r="A6" s="48" t="s">
        <v>12</v>
      </c>
      <c r="B6" s="25" t="s">
        <v>60</v>
      </c>
      <c r="C6" s="49" t="s">
        <v>26</v>
      </c>
      <c r="D6" s="50">
        <v>1</v>
      </c>
      <c r="E6" s="51"/>
      <c r="F6" s="51">
        <f>D6*E6</f>
        <v>0</v>
      </c>
    </row>
    <row r="7" spans="1:7" s="1" customFormat="1" ht="16.5" customHeight="1">
      <c r="A7" s="52"/>
      <c r="B7" s="30"/>
      <c r="C7" s="53"/>
      <c r="D7" s="23"/>
      <c r="E7" s="66"/>
      <c r="F7" s="54"/>
    </row>
    <row r="8" spans="1:7" s="1" customFormat="1" ht="126">
      <c r="A8" s="48" t="s">
        <v>20</v>
      </c>
      <c r="B8" s="25" t="s">
        <v>39</v>
      </c>
      <c r="C8" s="43" t="s">
        <v>25</v>
      </c>
      <c r="D8" s="23">
        <v>10</v>
      </c>
      <c r="E8" s="26"/>
      <c r="F8" s="23">
        <f>D8*E8</f>
        <v>0</v>
      </c>
    </row>
    <row r="9" spans="1:7" s="1" customFormat="1" ht="16.5" customHeight="1">
      <c r="A9" s="15"/>
      <c r="B9" s="16"/>
      <c r="C9" s="17"/>
      <c r="D9" s="18"/>
      <c r="E9" s="67"/>
      <c r="F9" s="19"/>
    </row>
    <row r="10" spans="1:7" s="1" customFormat="1" ht="126">
      <c r="A10" s="48" t="s">
        <v>21</v>
      </c>
      <c r="B10" s="55" t="s">
        <v>72</v>
      </c>
      <c r="C10" s="43" t="s">
        <v>18</v>
      </c>
      <c r="D10" s="23">
        <v>8</v>
      </c>
      <c r="E10" s="26"/>
      <c r="F10" s="23">
        <f>D10*E10</f>
        <v>0</v>
      </c>
    </row>
    <row r="11" spans="1:7" s="1" customFormat="1" ht="16.5" customHeight="1">
      <c r="A11" s="15"/>
      <c r="B11" s="16"/>
      <c r="C11" s="17"/>
      <c r="D11" s="18"/>
      <c r="E11" s="67"/>
      <c r="F11" s="19"/>
    </row>
    <row r="12" spans="1:7" s="1" customFormat="1" ht="189">
      <c r="A12" s="48" t="s">
        <v>22</v>
      </c>
      <c r="B12" s="55" t="s">
        <v>76</v>
      </c>
      <c r="C12" s="43" t="s">
        <v>18</v>
      </c>
      <c r="D12" s="23">
        <v>11</v>
      </c>
      <c r="E12" s="26"/>
      <c r="F12" s="23">
        <f>D12*E12</f>
        <v>0</v>
      </c>
    </row>
    <row r="13" spans="1:7" s="1" customFormat="1" ht="16.5" customHeight="1">
      <c r="A13" s="15"/>
      <c r="B13" s="16"/>
      <c r="C13" s="17"/>
      <c r="D13" s="18"/>
      <c r="E13" s="67"/>
      <c r="F13" s="19"/>
    </row>
    <row r="14" spans="1:7" s="1" customFormat="1" ht="189">
      <c r="A14" s="48" t="s">
        <v>23</v>
      </c>
      <c r="B14" s="55" t="s">
        <v>75</v>
      </c>
      <c r="C14" s="43" t="s">
        <v>18</v>
      </c>
      <c r="D14" s="23">
        <v>2</v>
      </c>
      <c r="E14" s="26"/>
      <c r="F14" s="23">
        <f>D14*E14</f>
        <v>0</v>
      </c>
    </row>
    <row r="15" spans="1:7" s="1" customFormat="1" ht="16.5" customHeight="1">
      <c r="A15" s="15"/>
      <c r="B15" s="16"/>
      <c r="C15" s="17"/>
      <c r="D15" s="18"/>
      <c r="E15" s="67"/>
      <c r="F15" s="19"/>
    </row>
    <row r="16" spans="1:7" s="1" customFormat="1" ht="94.5">
      <c r="A16" s="48" t="s">
        <v>24</v>
      </c>
      <c r="B16" s="75" t="s">
        <v>41</v>
      </c>
      <c r="C16" s="43" t="s">
        <v>25</v>
      </c>
      <c r="D16" s="23">
        <v>12</v>
      </c>
      <c r="E16" s="26"/>
      <c r="F16" s="23">
        <f>D16*E16</f>
        <v>0</v>
      </c>
    </row>
    <row r="17" spans="1:6" s="1" customFormat="1" ht="16.5" customHeight="1">
      <c r="A17" s="15"/>
      <c r="B17" s="16"/>
      <c r="C17" s="17"/>
      <c r="D17" s="18"/>
      <c r="E17" s="67"/>
      <c r="F17" s="19"/>
    </row>
    <row r="18" spans="1:6" s="1" customFormat="1" ht="126">
      <c r="A18" s="48" t="s">
        <v>36</v>
      </c>
      <c r="B18" s="76" t="s">
        <v>61</v>
      </c>
      <c r="C18" s="43" t="s">
        <v>19</v>
      </c>
      <c r="D18" s="23">
        <v>8</v>
      </c>
      <c r="E18" s="26"/>
      <c r="F18" s="23">
        <f>D18*E18</f>
        <v>0</v>
      </c>
    </row>
    <row r="19" spans="1:6" s="1" customFormat="1" ht="16.5" customHeight="1">
      <c r="A19" s="15"/>
      <c r="B19" s="16"/>
      <c r="C19" s="17"/>
      <c r="D19" s="18"/>
      <c r="E19" s="67"/>
      <c r="F19" s="19"/>
    </row>
    <row r="20" spans="1:6" s="1" customFormat="1" ht="16.5" customHeight="1">
      <c r="A20" s="20" t="str">
        <f>A5</f>
        <v>A)</v>
      </c>
      <c r="B20" s="81" t="s">
        <v>40</v>
      </c>
      <c r="C20" s="81"/>
      <c r="D20" s="81"/>
      <c r="E20" s="68"/>
      <c r="F20" s="27">
        <f>SUM(F6:F18)</f>
        <v>0</v>
      </c>
    </row>
    <row r="21" spans="1:6" s="1" customFormat="1" ht="16.5" customHeight="1">
      <c r="A21" s="15"/>
      <c r="B21" s="16"/>
      <c r="C21" s="17"/>
      <c r="D21" s="18"/>
      <c r="E21" s="67"/>
      <c r="F21" s="19"/>
    </row>
    <row r="22" spans="1:6" s="1" customFormat="1" ht="16.5" customHeight="1">
      <c r="A22" s="15"/>
      <c r="B22" s="16"/>
      <c r="C22" s="17"/>
      <c r="D22" s="18"/>
      <c r="E22" s="67"/>
      <c r="F22" s="19"/>
    </row>
    <row r="23" spans="1:6" s="1" customFormat="1" ht="16.5" customHeight="1">
      <c r="A23" s="20" t="s">
        <v>8</v>
      </c>
      <c r="B23" s="81" t="s">
        <v>11</v>
      </c>
      <c r="C23" s="81"/>
      <c r="D23" s="81"/>
      <c r="E23" s="81"/>
      <c r="F23" s="81"/>
    </row>
    <row r="24" spans="1:6" s="1" customFormat="1" ht="126">
      <c r="A24" s="24" t="s">
        <v>13</v>
      </c>
      <c r="B24" s="25" t="s">
        <v>58</v>
      </c>
      <c r="C24" s="22" t="s">
        <v>26</v>
      </c>
      <c r="D24" s="23">
        <v>1</v>
      </c>
      <c r="E24" s="23"/>
      <c r="F24" s="23">
        <f>D24*E24</f>
        <v>0</v>
      </c>
    </row>
    <row r="25" spans="1:6" s="1" customFormat="1" ht="15.75">
      <c r="A25" s="15"/>
      <c r="B25" s="16"/>
      <c r="C25" s="17"/>
      <c r="D25" s="18"/>
      <c r="E25" s="67"/>
      <c r="F25" s="19"/>
    </row>
    <row r="26" spans="1:6" s="1" customFormat="1" ht="157.5">
      <c r="A26" s="24" t="s">
        <v>57</v>
      </c>
      <c r="B26" s="25" t="s">
        <v>77</v>
      </c>
      <c r="C26" s="22" t="s">
        <v>18</v>
      </c>
      <c r="D26" s="23">
        <v>4</v>
      </c>
      <c r="E26" s="23"/>
      <c r="F26" s="23">
        <f>D26*E26</f>
        <v>0</v>
      </c>
    </row>
    <row r="27" spans="1:6" s="1" customFormat="1" ht="16.5" customHeight="1">
      <c r="A27" s="15"/>
      <c r="B27" s="16"/>
      <c r="C27" s="17"/>
      <c r="D27" s="18"/>
      <c r="E27" s="67"/>
      <c r="F27" s="19"/>
    </row>
    <row r="28" spans="1:6" s="1" customFormat="1" ht="16.5" customHeight="1">
      <c r="A28" s="20" t="str">
        <f>A23</f>
        <v>B)</v>
      </c>
      <c r="B28" s="81" t="str">
        <f>CONCATENATE("UKUPNO ",B23)</f>
        <v>UKUPNO PRIPREMNI RADOVI</v>
      </c>
      <c r="C28" s="81"/>
      <c r="D28" s="81"/>
      <c r="E28" s="68"/>
      <c r="F28" s="27">
        <f>SUM(F24:F26)</f>
        <v>0</v>
      </c>
    </row>
    <row r="29" spans="1:6" s="1" customFormat="1" ht="16.5" customHeight="1">
      <c r="A29" s="15"/>
      <c r="B29" s="16"/>
      <c r="C29" s="17"/>
      <c r="D29" s="18"/>
      <c r="E29" s="67"/>
      <c r="F29" s="19"/>
    </row>
    <row r="30" spans="1:6" s="1" customFormat="1" ht="16.5" customHeight="1">
      <c r="A30" s="15"/>
      <c r="B30" s="16"/>
      <c r="C30" s="17"/>
      <c r="D30" s="18"/>
      <c r="E30" s="67"/>
      <c r="F30" s="19"/>
    </row>
    <row r="31" spans="1:6" s="1" customFormat="1" ht="16.5" customHeight="1">
      <c r="A31" s="20" t="s">
        <v>10</v>
      </c>
      <c r="B31" s="81" t="s">
        <v>15</v>
      </c>
      <c r="C31" s="81"/>
      <c r="D31" s="81"/>
      <c r="E31" s="81"/>
      <c r="F31" s="81"/>
    </row>
    <row r="32" spans="1:6" s="1" customFormat="1" ht="267.75">
      <c r="A32" s="24" t="s">
        <v>14</v>
      </c>
      <c r="B32" s="76" t="s">
        <v>78</v>
      </c>
      <c r="C32" s="43" t="s">
        <v>18</v>
      </c>
      <c r="D32" s="23">
        <v>12</v>
      </c>
      <c r="E32" s="26"/>
      <c r="F32" s="23">
        <f>D32*E32</f>
        <v>0</v>
      </c>
    </row>
    <row r="33" spans="1:6" s="1" customFormat="1" ht="16.5" customHeight="1">
      <c r="A33" s="58"/>
      <c r="B33" s="59"/>
      <c r="C33" s="59"/>
      <c r="D33" s="59"/>
      <c r="E33" s="59"/>
      <c r="F33" s="59"/>
    </row>
    <row r="34" spans="1:6" s="1" customFormat="1" ht="362.25">
      <c r="A34" s="24" t="s">
        <v>46</v>
      </c>
      <c r="B34" s="25" t="s">
        <v>79</v>
      </c>
      <c r="C34" s="22" t="s">
        <v>18</v>
      </c>
      <c r="D34" s="23">
        <v>6</v>
      </c>
      <c r="E34" s="23"/>
      <c r="F34" s="23">
        <f>D34*E34</f>
        <v>0</v>
      </c>
    </row>
    <row r="35" spans="1:6" s="1" customFormat="1" ht="15.6" customHeight="1">
      <c r="A35" s="24"/>
      <c r="B35" s="25"/>
      <c r="C35" s="22"/>
      <c r="D35" s="23"/>
      <c r="E35" s="66"/>
      <c r="F35" s="23"/>
    </row>
    <row r="36" spans="1:6" s="1" customFormat="1" ht="110.25">
      <c r="A36" s="24" t="s">
        <v>62</v>
      </c>
      <c r="B36" s="25" t="s">
        <v>73</v>
      </c>
      <c r="C36" s="22" t="s">
        <v>18</v>
      </c>
      <c r="D36" s="23">
        <v>5</v>
      </c>
      <c r="E36" s="23"/>
      <c r="F36" s="23">
        <f>D36*E36</f>
        <v>0</v>
      </c>
    </row>
    <row r="37" spans="1:6" s="1" customFormat="1" ht="15.6" customHeight="1">
      <c r="A37" s="24"/>
      <c r="B37" s="25"/>
      <c r="C37" s="22"/>
      <c r="D37" s="23"/>
      <c r="E37" s="66"/>
      <c r="F37" s="23"/>
    </row>
    <row r="38" spans="1:6" s="1" customFormat="1" ht="204.75">
      <c r="A38" s="24" t="s">
        <v>64</v>
      </c>
      <c r="B38" s="25" t="s">
        <v>80</v>
      </c>
      <c r="C38" s="22" t="s">
        <v>18</v>
      </c>
      <c r="D38" s="23">
        <v>5</v>
      </c>
      <c r="E38" s="23"/>
      <c r="F38" s="23">
        <f>D38*E38</f>
        <v>0</v>
      </c>
    </row>
    <row r="39" spans="1:6" s="1" customFormat="1" ht="15.6" customHeight="1">
      <c r="A39" s="24"/>
      <c r="B39" s="25"/>
      <c r="C39" s="22"/>
      <c r="D39" s="23"/>
      <c r="E39" s="66"/>
      <c r="F39" s="23"/>
    </row>
    <row r="40" spans="1:6" s="1" customFormat="1" ht="126">
      <c r="A40" s="24" t="s">
        <v>63</v>
      </c>
      <c r="B40" s="78" t="s">
        <v>81</v>
      </c>
      <c r="C40" s="22" t="s">
        <v>18</v>
      </c>
      <c r="D40" s="23">
        <v>1.5</v>
      </c>
      <c r="E40" s="23"/>
      <c r="F40" s="23">
        <f>D40*E40</f>
        <v>0</v>
      </c>
    </row>
    <row r="41" spans="1:6" s="1" customFormat="1" ht="15.6" customHeight="1">
      <c r="A41" s="24"/>
      <c r="B41" s="25"/>
      <c r="C41" s="22"/>
      <c r="D41" s="23"/>
      <c r="E41" s="66"/>
      <c r="F41" s="23"/>
    </row>
    <row r="42" spans="1:6" s="1" customFormat="1" ht="110.25">
      <c r="A42" s="24" t="s">
        <v>68</v>
      </c>
      <c r="B42" s="25" t="s">
        <v>65</v>
      </c>
      <c r="C42" s="22" t="s">
        <v>18</v>
      </c>
      <c r="D42" s="23">
        <v>5</v>
      </c>
      <c r="E42" s="23"/>
      <c r="F42" s="23">
        <f>D42*E42</f>
        <v>0</v>
      </c>
    </row>
    <row r="43" spans="1:6" s="1" customFormat="1" ht="15.6" customHeight="1">
      <c r="A43" s="24"/>
      <c r="B43" s="25"/>
      <c r="C43" s="22"/>
      <c r="D43" s="23"/>
      <c r="E43" s="66"/>
      <c r="F43" s="23"/>
    </row>
    <row r="44" spans="1:6" s="1" customFormat="1" ht="141.75">
      <c r="A44" s="24" t="s">
        <v>69</v>
      </c>
      <c r="B44" s="77" t="s">
        <v>82</v>
      </c>
      <c r="C44" s="22" t="s">
        <v>19</v>
      </c>
      <c r="D44" s="23">
        <v>8</v>
      </c>
      <c r="E44" s="23"/>
      <c r="F44" s="23">
        <f>D44*E44</f>
        <v>0</v>
      </c>
    </row>
    <row r="45" spans="1:6" s="1" customFormat="1" ht="15.6" customHeight="1">
      <c r="A45" s="24"/>
      <c r="B45" s="25"/>
      <c r="C45" s="22"/>
      <c r="D45" s="23"/>
      <c r="E45" s="66"/>
      <c r="F45" s="23"/>
    </row>
    <row r="46" spans="1:6" s="1" customFormat="1" ht="15.75">
      <c r="A46" s="20" t="str">
        <f>A31</f>
        <v>C)</v>
      </c>
      <c r="B46" s="81" t="str">
        <f>CONCATENATE("UKUPNO ",B31)</f>
        <v>UKUPNO ZEMLJANI RADOVI</v>
      </c>
      <c r="C46" s="81"/>
      <c r="D46" s="81"/>
      <c r="E46" s="68"/>
      <c r="F46" s="27">
        <f>SUM(F32:F44)</f>
        <v>0</v>
      </c>
    </row>
    <row r="47" spans="1:6" s="1" customFormat="1" ht="15.75">
      <c r="A47" s="24"/>
      <c r="B47" s="25"/>
      <c r="C47" s="28"/>
      <c r="D47" s="23"/>
      <c r="E47" s="66"/>
      <c r="F47" s="23"/>
    </row>
    <row r="48" spans="1:6" s="1" customFormat="1" ht="15.75">
      <c r="A48" s="24"/>
      <c r="B48" s="25"/>
      <c r="C48" s="28"/>
      <c r="D48" s="23"/>
      <c r="E48" s="66"/>
      <c r="F48" s="23"/>
    </row>
    <row r="49" spans="1:6" s="1" customFormat="1" ht="15.75">
      <c r="A49" s="20" t="s">
        <v>27</v>
      </c>
      <c r="B49" s="81" t="s">
        <v>16</v>
      </c>
      <c r="C49" s="81"/>
      <c r="D49" s="81"/>
      <c r="E49" s="81"/>
      <c r="F49" s="81"/>
    </row>
    <row r="50" spans="1:6" s="1" customFormat="1" ht="220.5">
      <c r="A50" s="21" t="s">
        <v>29</v>
      </c>
      <c r="B50" s="57" t="s">
        <v>83</v>
      </c>
      <c r="C50" s="22" t="s">
        <v>18</v>
      </c>
      <c r="D50" s="23">
        <v>2</v>
      </c>
      <c r="E50" s="26"/>
      <c r="F50" s="23">
        <f>D50*E50</f>
        <v>0</v>
      </c>
    </row>
    <row r="51" spans="1:6" s="1" customFormat="1" ht="15.75">
      <c r="A51" s="58"/>
      <c r="B51" s="59"/>
      <c r="C51" s="59"/>
      <c r="D51" s="59"/>
      <c r="E51" s="59"/>
      <c r="F51" s="59"/>
    </row>
    <row r="52" spans="1:6" s="1" customFormat="1" ht="409.5">
      <c r="A52" s="21" t="s">
        <v>42</v>
      </c>
      <c r="B52" s="56" t="s">
        <v>84</v>
      </c>
      <c r="C52" s="22" t="s">
        <v>18</v>
      </c>
      <c r="D52" s="23">
        <v>15</v>
      </c>
      <c r="E52" s="26"/>
      <c r="F52" s="23">
        <f>D52*E52</f>
        <v>0</v>
      </c>
    </row>
    <row r="53" spans="1:6" s="1" customFormat="1" ht="15.75">
      <c r="A53" s="21"/>
      <c r="B53" s="25"/>
      <c r="C53" s="43"/>
      <c r="D53" s="23"/>
      <c r="E53" s="66"/>
      <c r="F53" s="23"/>
    </row>
    <row r="54" spans="1:6" s="1" customFormat="1" ht="409.5">
      <c r="A54" s="21" t="s">
        <v>43</v>
      </c>
      <c r="B54" s="57" t="s">
        <v>85</v>
      </c>
      <c r="C54" s="22" t="s">
        <v>18</v>
      </c>
      <c r="D54" s="23">
        <v>4</v>
      </c>
      <c r="E54" s="26"/>
      <c r="F54" s="23">
        <f>D54*E54</f>
        <v>0</v>
      </c>
    </row>
    <row r="55" spans="1:6" s="1" customFormat="1" ht="15.75">
      <c r="A55" s="21"/>
      <c r="B55" s="25"/>
      <c r="C55" s="43"/>
      <c r="D55" s="23"/>
      <c r="E55" s="66"/>
      <c r="F55" s="23"/>
    </row>
    <row r="56" spans="1:6" s="1" customFormat="1" ht="409.5">
      <c r="A56" s="21" t="s">
        <v>45</v>
      </c>
      <c r="B56" s="57" t="s">
        <v>86</v>
      </c>
      <c r="C56" s="22" t="s">
        <v>18</v>
      </c>
      <c r="D56" s="23">
        <v>8</v>
      </c>
      <c r="E56" s="26"/>
      <c r="F56" s="23">
        <f>D56*E56</f>
        <v>0</v>
      </c>
    </row>
    <row r="57" spans="1:6" s="1" customFormat="1" ht="15.75">
      <c r="A57" s="21"/>
      <c r="B57" s="25"/>
      <c r="C57" s="43"/>
      <c r="D57" s="23"/>
      <c r="E57" s="66"/>
      <c r="F57" s="23"/>
    </row>
    <row r="58" spans="1:6" s="1" customFormat="1" ht="252">
      <c r="A58" s="21" t="s">
        <v>71</v>
      </c>
      <c r="B58" s="57" t="s">
        <v>74</v>
      </c>
      <c r="C58" s="22" t="s">
        <v>25</v>
      </c>
      <c r="D58" s="23">
        <v>10</v>
      </c>
      <c r="E58" s="26"/>
      <c r="F58" s="23">
        <f>D58*E58</f>
        <v>0</v>
      </c>
    </row>
    <row r="59" spans="1:6" s="1" customFormat="1" ht="15.75">
      <c r="A59" s="21"/>
      <c r="B59" s="25"/>
      <c r="C59" s="43"/>
      <c r="D59" s="23"/>
      <c r="E59" s="66"/>
      <c r="F59" s="23"/>
    </row>
    <row r="60" spans="1:6" s="1" customFormat="1" ht="15.6" customHeight="1">
      <c r="A60" s="20" t="s">
        <v>27</v>
      </c>
      <c r="B60" s="81" t="s">
        <v>17</v>
      </c>
      <c r="C60" s="81"/>
      <c r="D60" s="81"/>
      <c r="E60" s="81"/>
      <c r="F60" s="29">
        <f>SUM(F52:F58)</f>
        <v>0</v>
      </c>
    </row>
    <row r="61" spans="1:6" s="1" customFormat="1" ht="15.75">
      <c r="A61" s="21"/>
      <c r="B61" s="25"/>
      <c r="C61" s="43"/>
      <c r="D61" s="23"/>
      <c r="E61" s="66"/>
      <c r="F61" s="23"/>
    </row>
    <row r="62" spans="1:6" s="1" customFormat="1" ht="15.75">
      <c r="A62" s="21"/>
      <c r="B62" s="25"/>
      <c r="C62" s="43"/>
      <c r="D62" s="23"/>
      <c r="E62" s="66"/>
      <c r="F62" s="23"/>
    </row>
    <row r="63" spans="1:6" s="1" customFormat="1" ht="15.75">
      <c r="A63" s="20" t="s">
        <v>31</v>
      </c>
      <c r="B63" s="81" t="s">
        <v>28</v>
      </c>
      <c r="C63" s="81"/>
      <c r="D63" s="81"/>
      <c r="E63" s="81"/>
      <c r="F63" s="81"/>
    </row>
    <row r="64" spans="1:6" s="1" customFormat="1" ht="236.25">
      <c r="A64" s="21" t="s">
        <v>32</v>
      </c>
      <c r="B64" s="25" t="s">
        <v>87</v>
      </c>
      <c r="C64" s="43" t="s">
        <v>26</v>
      </c>
      <c r="D64" s="23">
        <v>30</v>
      </c>
      <c r="E64" s="26"/>
      <c r="F64" s="23">
        <f>D64*E64</f>
        <v>0</v>
      </c>
    </row>
    <row r="65" spans="1:6" s="1" customFormat="1" ht="15.75">
      <c r="A65" s="21"/>
      <c r="B65" s="45"/>
      <c r="C65" s="28"/>
      <c r="D65" s="23"/>
      <c r="E65" s="66"/>
      <c r="F65" s="23"/>
    </row>
    <row r="66" spans="1:6" s="1" customFormat="1" ht="110.25">
      <c r="A66" s="40" t="s">
        <v>66</v>
      </c>
      <c r="B66" s="79" t="s">
        <v>70</v>
      </c>
      <c r="C66" s="39" t="s">
        <v>67</v>
      </c>
      <c r="D66" s="36">
        <v>80</v>
      </c>
      <c r="E66" s="80"/>
      <c r="F66" s="36">
        <f>D66*E66</f>
        <v>0</v>
      </c>
    </row>
    <row r="67" spans="1:6" s="1" customFormat="1" ht="15.75">
      <c r="A67" s="21"/>
      <c r="B67" s="45"/>
      <c r="C67" s="28"/>
      <c r="D67" s="23"/>
      <c r="E67" s="66"/>
      <c r="F67" s="23"/>
    </row>
    <row r="68" spans="1:6" s="1" customFormat="1" ht="15.75">
      <c r="A68" s="20" t="s">
        <v>31</v>
      </c>
      <c r="B68" s="81" t="s">
        <v>30</v>
      </c>
      <c r="C68" s="81"/>
      <c r="D68" s="81"/>
      <c r="E68" s="81"/>
      <c r="F68" s="29">
        <f>SUM(F64:F66)</f>
        <v>0</v>
      </c>
    </row>
    <row r="69" spans="1:6" s="1" customFormat="1" ht="15.75">
      <c r="A69" s="21"/>
      <c r="B69" s="45"/>
      <c r="C69" s="28"/>
      <c r="D69" s="23"/>
      <c r="E69" s="66"/>
      <c r="F69" s="23"/>
    </row>
    <row r="70" spans="1:6" s="1" customFormat="1" ht="15.75">
      <c r="A70" s="21"/>
      <c r="B70" s="45"/>
      <c r="C70" s="28"/>
      <c r="D70" s="23"/>
      <c r="E70" s="66"/>
      <c r="F70" s="23"/>
    </row>
    <row r="71" spans="1:6" s="1" customFormat="1" ht="15.75">
      <c r="A71" s="20" t="s">
        <v>33</v>
      </c>
      <c r="B71" s="81" t="s">
        <v>44</v>
      </c>
      <c r="C71" s="81"/>
      <c r="D71" s="81"/>
      <c r="E71" s="81"/>
      <c r="F71" s="81"/>
    </row>
    <row r="72" spans="1:6" s="1" customFormat="1" ht="267.75">
      <c r="A72" s="21" t="s">
        <v>34</v>
      </c>
      <c r="B72" s="78" t="s">
        <v>88</v>
      </c>
      <c r="C72" s="22" t="s">
        <v>19</v>
      </c>
      <c r="D72" s="23">
        <v>15</v>
      </c>
      <c r="E72" s="26"/>
      <c r="F72" s="23">
        <f>D72*E72</f>
        <v>0</v>
      </c>
    </row>
    <row r="73" spans="1:6" s="1" customFormat="1" ht="15.75">
      <c r="A73" s="21"/>
      <c r="B73" s="25"/>
      <c r="C73" s="43"/>
      <c r="D73" s="23"/>
      <c r="E73" s="66"/>
      <c r="F73" s="23"/>
    </row>
    <row r="74" spans="1:6" s="1" customFormat="1" ht="330.75">
      <c r="A74" s="21" t="s">
        <v>35</v>
      </c>
      <c r="B74" s="78" t="s">
        <v>90</v>
      </c>
      <c r="C74" s="43" t="s">
        <v>19</v>
      </c>
      <c r="D74" s="23">
        <v>15</v>
      </c>
      <c r="E74" s="26"/>
      <c r="F74" s="23">
        <f>D74*E74</f>
        <v>0</v>
      </c>
    </row>
    <row r="75" spans="1:6" s="1" customFormat="1" ht="15.75">
      <c r="A75" s="21"/>
      <c r="B75" s="25"/>
      <c r="C75" s="22"/>
      <c r="D75" s="23"/>
      <c r="E75" s="66"/>
      <c r="F75" s="23"/>
    </row>
    <row r="76" spans="1:6" s="1" customFormat="1" ht="15.75">
      <c r="A76" s="20" t="str">
        <f>A71</f>
        <v>F)</v>
      </c>
      <c r="B76" s="81" t="s">
        <v>55</v>
      </c>
      <c r="C76" s="81"/>
      <c r="D76" s="81"/>
      <c r="E76" s="81"/>
      <c r="F76" s="29">
        <f>SUM(F72:F74)</f>
        <v>0</v>
      </c>
    </row>
    <row r="77" spans="1:6" s="1" customFormat="1" ht="15.75">
      <c r="A77" s="21"/>
      <c r="B77" s="25"/>
      <c r="C77" s="43"/>
      <c r="D77" s="23"/>
      <c r="E77" s="66"/>
      <c r="F77" s="23"/>
    </row>
    <row r="78" spans="1:6" s="1" customFormat="1" ht="15.75">
      <c r="A78" s="21"/>
      <c r="B78" s="25"/>
      <c r="C78" s="43"/>
      <c r="D78" s="23"/>
      <c r="E78" s="66"/>
      <c r="F78" s="23"/>
    </row>
    <row r="79" spans="1:6" s="1" customFormat="1" ht="15.75">
      <c r="A79" s="37" t="s">
        <v>47</v>
      </c>
      <c r="B79" s="84" t="s">
        <v>48</v>
      </c>
      <c r="C79" s="84"/>
      <c r="D79" s="84"/>
      <c r="E79" s="84"/>
      <c r="F79" s="84"/>
    </row>
    <row r="80" spans="1:6" s="1" customFormat="1" ht="204.75">
      <c r="A80" s="40" t="s">
        <v>49</v>
      </c>
      <c r="B80" s="47" t="s">
        <v>50</v>
      </c>
      <c r="C80" s="35" t="s">
        <v>51</v>
      </c>
      <c r="D80" s="36">
        <v>1</v>
      </c>
      <c r="E80" s="26"/>
      <c r="F80" s="36">
        <f>D80*E80</f>
        <v>0</v>
      </c>
    </row>
    <row r="81" spans="1:6" s="1" customFormat="1" ht="15.75">
      <c r="A81" s="21"/>
      <c r="B81" s="25"/>
      <c r="C81" s="43"/>
      <c r="D81" s="23"/>
      <c r="E81" s="66"/>
      <c r="F81" s="23"/>
    </row>
    <row r="82" spans="1:6" s="1" customFormat="1" ht="110.25">
      <c r="A82" s="40" t="s">
        <v>52</v>
      </c>
      <c r="B82" s="38" t="s">
        <v>89</v>
      </c>
      <c r="C82" s="39" t="s">
        <v>51</v>
      </c>
      <c r="D82" s="36">
        <v>1</v>
      </c>
      <c r="E82" s="26"/>
      <c r="F82" s="36">
        <f>D82*E82</f>
        <v>0</v>
      </c>
    </row>
    <row r="83" spans="1:6" s="1" customFormat="1" ht="15.75">
      <c r="A83" s="21"/>
      <c r="B83" s="25"/>
      <c r="C83" s="43"/>
      <c r="D83" s="23"/>
      <c r="E83" s="66"/>
      <c r="F83" s="23"/>
    </row>
    <row r="84" spans="1:6" s="1" customFormat="1" ht="110.25">
      <c r="A84" s="40" t="s">
        <v>53</v>
      </c>
      <c r="B84" s="38" t="s">
        <v>54</v>
      </c>
      <c r="C84" s="39" t="s">
        <v>51</v>
      </c>
      <c r="D84" s="36">
        <v>1</v>
      </c>
      <c r="E84" s="26"/>
      <c r="F84" s="36">
        <f>D84*E84</f>
        <v>0</v>
      </c>
    </row>
    <row r="85" spans="1:6" s="1" customFormat="1" ht="15.75">
      <c r="A85" s="21"/>
      <c r="B85" s="25"/>
      <c r="C85" s="43"/>
      <c r="D85" s="23"/>
      <c r="E85" s="66"/>
      <c r="F85" s="23"/>
    </row>
    <row r="86" spans="1:6" s="1" customFormat="1" ht="15.75">
      <c r="A86" s="20" t="str">
        <f>A79</f>
        <v>G)</v>
      </c>
      <c r="B86" s="81" t="s">
        <v>56</v>
      </c>
      <c r="C86" s="81"/>
      <c r="D86" s="81"/>
      <c r="E86" s="81"/>
      <c r="F86" s="29">
        <f>SUM(F80:F84)</f>
        <v>0</v>
      </c>
    </row>
    <row r="87" spans="1:6" s="1" customFormat="1" ht="15.75">
      <c r="A87" s="21"/>
      <c r="B87" s="25"/>
      <c r="C87" s="43"/>
      <c r="D87" s="23"/>
      <c r="E87" s="66"/>
      <c r="F87" s="23"/>
    </row>
    <row r="88" spans="1:6" s="1" customFormat="1" ht="15.75">
      <c r="A88" s="58"/>
      <c r="B88" s="59"/>
      <c r="C88" s="59"/>
      <c r="D88" s="59"/>
      <c r="E88" s="69"/>
      <c r="F88" s="60"/>
    </row>
    <row r="89" spans="1:6" s="1" customFormat="1" ht="16.5" customHeight="1">
      <c r="A89" s="20"/>
      <c r="B89" s="81" t="s">
        <v>9</v>
      </c>
      <c r="C89" s="81"/>
      <c r="D89" s="81"/>
      <c r="E89" s="70"/>
      <c r="F89" s="29"/>
    </row>
    <row r="90" spans="1:6" s="1" customFormat="1" ht="15.75">
      <c r="A90" s="30"/>
      <c r="B90" s="31"/>
      <c r="C90" s="32"/>
      <c r="D90" s="33"/>
      <c r="E90" s="71"/>
      <c r="F90" s="33"/>
    </row>
    <row r="91" spans="1:6" s="1" customFormat="1" ht="16.5" customHeight="1">
      <c r="A91" s="20" t="str">
        <f>A5</f>
        <v>A)</v>
      </c>
      <c r="B91" s="81" t="str">
        <f>B5</f>
        <v>RADOVI DEMONTAŽE I RUŠENJA</v>
      </c>
      <c r="C91" s="81"/>
      <c r="D91" s="81"/>
      <c r="E91" s="70"/>
      <c r="F91" s="29">
        <f>F20</f>
        <v>0</v>
      </c>
    </row>
    <row r="92" spans="1:6" s="1" customFormat="1" ht="15.75">
      <c r="A92" s="61"/>
      <c r="B92" s="62"/>
      <c r="C92" s="63"/>
      <c r="D92" s="64"/>
      <c r="E92" s="72"/>
      <c r="F92" s="65"/>
    </row>
    <row r="93" spans="1:6" s="1" customFormat="1" ht="16.5" customHeight="1">
      <c r="A93" s="20" t="str">
        <f>A23</f>
        <v>B)</v>
      </c>
      <c r="B93" s="81" t="str">
        <f>B23</f>
        <v>PRIPREMNI RADOVI</v>
      </c>
      <c r="C93" s="81"/>
      <c r="D93" s="81"/>
      <c r="E93" s="70"/>
      <c r="F93" s="29">
        <f>F28</f>
        <v>0</v>
      </c>
    </row>
    <row r="94" spans="1:6" s="1" customFormat="1" ht="15.75">
      <c r="A94" s="30"/>
      <c r="B94" s="31"/>
      <c r="C94" s="32"/>
      <c r="D94" s="33"/>
      <c r="E94" s="71"/>
      <c r="F94" s="34"/>
    </row>
    <row r="95" spans="1:6" s="1" customFormat="1" ht="15.6" customHeight="1">
      <c r="A95" s="20" t="str">
        <f>A31</f>
        <v>C)</v>
      </c>
      <c r="B95" s="81" t="str">
        <f>B31</f>
        <v>ZEMLJANI RADOVI</v>
      </c>
      <c r="C95" s="81"/>
      <c r="D95" s="81"/>
      <c r="E95" s="73"/>
      <c r="F95" s="27">
        <f>F46</f>
        <v>0</v>
      </c>
    </row>
    <row r="96" spans="1:6" s="1" customFormat="1" ht="15.75">
      <c r="A96" s="30"/>
      <c r="B96" s="31"/>
      <c r="C96" s="32"/>
      <c r="D96" s="33"/>
      <c r="E96" s="71"/>
      <c r="F96" s="33"/>
    </row>
    <row r="97" spans="1:6" s="1" customFormat="1" ht="15.75">
      <c r="A97" s="20" t="str">
        <f>A49</f>
        <v>D)</v>
      </c>
      <c r="B97" s="81" t="str">
        <f>B49</f>
        <v>BETONSKI RADOVI</v>
      </c>
      <c r="C97" s="81"/>
      <c r="D97" s="81"/>
      <c r="E97" s="73"/>
      <c r="F97" s="27">
        <f>F60</f>
        <v>0</v>
      </c>
    </row>
    <row r="98" spans="1:6" s="1" customFormat="1" ht="15.75">
      <c r="A98" s="30"/>
      <c r="B98" s="31"/>
      <c r="C98" s="32"/>
      <c r="D98" s="33"/>
      <c r="E98" s="71"/>
      <c r="F98" s="33"/>
    </row>
    <row r="99" spans="1:6" s="1" customFormat="1" ht="15.75">
      <c r="A99" s="20" t="str">
        <f>A63</f>
        <v>E)</v>
      </c>
      <c r="B99" s="81" t="str">
        <f>B63</f>
        <v>ARMIRAČKI RADOVI</v>
      </c>
      <c r="C99" s="81"/>
      <c r="D99" s="81"/>
      <c r="E99" s="73"/>
      <c r="F99" s="27">
        <f>F68</f>
        <v>0</v>
      </c>
    </row>
    <row r="100" spans="1:6" s="1" customFormat="1" ht="15.75">
      <c r="A100" s="30"/>
      <c r="B100" s="31"/>
      <c r="C100" s="32"/>
      <c r="D100" s="33"/>
      <c r="E100" s="71"/>
      <c r="F100" s="33"/>
    </row>
    <row r="101" spans="1:6" s="1" customFormat="1" ht="15.75">
      <c r="A101" s="20" t="str">
        <f>A71</f>
        <v>F)</v>
      </c>
      <c r="B101" s="81" t="str">
        <f>B71</f>
        <v>KAMENARSKI RADOVI</v>
      </c>
      <c r="C101" s="81"/>
      <c r="D101" s="81"/>
      <c r="E101" s="73"/>
      <c r="F101" s="27">
        <f>F76</f>
        <v>0</v>
      </c>
    </row>
    <row r="102" spans="1:6" s="1" customFormat="1" ht="15.75">
      <c r="A102" s="30"/>
      <c r="B102" s="31"/>
      <c r="C102" s="32"/>
      <c r="D102" s="33"/>
      <c r="E102" s="71"/>
      <c r="F102" s="33"/>
    </row>
    <row r="103" spans="1:6" s="1" customFormat="1" ht="15.75">
      <c r="A103" s="20" t="str">
        <f>A79</f>
        <v>G)</v>
      </c>
      <c r="B103" s="81" t="str">
        <f>B79</f>
        <v>OSTALI RADOVI I OPREMA</v>
      </c>
      <c r="C103" s="81"/>
      <c r="D103" s="81"/>
      <c r="E103" s="73"/>
      <c r="F103" s="27">
        <f>F86</f>
        <v>0</v>
      </c>
    </row>
    <row r="104" spans="1:6" s="1" customFormat="1" ht="15.75">
      <c r="A104" s="30"/>
      <c r="B104" s="31"/>
      <c r="C104" s="32"/>
      <c r="D104" s="33"/>
      <c r="E104" s="71"/>
      <c r="F104" s="33"/>
    </row>
    <row r="105" spans="1:6" s="1" customFormat="1" ht="15.75">
      <c r="A105" s="30"/>
      <c r="B105" s="31"/>
      <c r="C105" s="32"/>
      <c r="D105" s="33"/>
      <c r="E105" s="71"/>
      <c r="F105" s="33"/>
    </row>
    <row r="106" spans="1:6" s="1" customFormat="1" ht="16.5" customHeight="1">
      <c r="A106" s="20"/>
      <c r="B106" s="81" t="s">
        <v>59</v>
      </c>
      <c r="C106" s="81"/>
      <c r="D106" s="81"/>
      <c r="E106" s="70"/>
      <c r="F106" s="29">
        <f>F91+F93+F95+F97+F99+F101+F103</f>
        <v>0</v>
      </c>
    </row>
    <row r="107" spans="1:6" s="1" customFormat="1" ht="15.75">
      <c r="A107" s="21"/>
      <c r="B107" s="45"/>
      <c r="C107" s="28"/>
      <c r="D107" s="23"/>
      <c r="E107" s="66"/>
      <c r="F107" s="23"/>
    </row>
    <row r="108" spans="1:6" ht="15.75">
      <c r="A108" s="41"/>
      <c r="B108" s="42"/>
      <c r="C108" s="43"/>
      <c r="D108" s="23"/>
      <c r="E108" s="66"/>
      <c r="F108" s="44"/>
    </row>
    <row r="109" spans="1:6" ht="15.75">
      <c r="A109" s="41"/>
      <c r="B109" s="46"/>
      <c r="C109" s="82" t="s">
        <v>7</v>
      </c>
      <c r="D109" s="82"/>
      <c r="E109" s="82"/>
      <c r="F109" s="82"/>
    </row>
    <row r="110" spans="1:6" ht="15.75">
      <c r="A110" s="41"/>
      <c r="B110" s="42"/>
      <c r="C110" s="43"/>
      <c r="D110" s="23"/>
      <c r="E110" s="66"/>
      <c r="F110" s="44"/>
    </row>
    <row r="111" spans="1:6" ht="15.75">
      <c r="A111" s="41"/>
      <c r="B111" s="42"/>
      <c r="C111" s="43"/>
      <c r="D111" s="23"/>
      <c r="E111" s="66"/>
      <c r="F111" s="44"/>
    </row>
  </sheetData>
  <mergeCells count="25">
    <mergeCell ref="B79:F79"/>
    <mergeCell ref="B86:E86"/>
    <mergeCell ref="B101:D101"/>
    <mergeCell ref="B49:F49"/>
    <mergeCell ref="B60:E60"/>
    <mergeCell ref="B63:F63"/>
    <mergeCell ref="B68:E68"/>
    <mergeCell ref="B71:F71"/>
    <mergeCell ref="B76:E76"/>
    <mergeCell ref="B97:D97"/>
    <mergeCell ref="B99:D99"/>
    <mergeCell ref="A2:F2"/>
    <mergeCell ref="B5:F5"/>
    <mergeCell ref="B20:D20"/>
    <mergeCell ref="B31:F31"/>
    <mergeCell ref="B46:D46"/>
    <mergeCell ref="B23:F23"/>
    <mergeCell ref="B28:D28"/>
    <mergeCell ref="B106:D106"/>
    <mergeCell ref="C109:F109"/>
    <mergeCell ref="B89:D89"/>
    <mergeCell ref="B91:D91"/>
    <mergeCell ref="B93:D93"/>
    <mergeCell ref="B95:D95"/>
    <mergeCell ref="B103:D103"/>
  </mergeCells>
  <pageMargins left="0.74803149606299213" right="0.74803149606299213" top="0.98425196850393704" bottom="0.98425196850393704" header="0.51181102362204722" footer="0.51181102362204722"/>
  <pageSetup paperSize="9" scale="80" orientation="portrait" r:id="rId1"/>
  <headerFooter alignWithMargins="0">
    <oddHeader>&amp;LIG, projektiranje, inženjering i hidrogradnja d. o. o.
Zelenice 13, 52220 Labin, OIB: 00896483937
+385 52 856 037, ig@igl.hr, www.igl.hr&amp;RObalni zid uz Obalu Matka Laginje
Br. projekta: 20/23
Projektant: Edi Zupičić, dipl.ing.građ.</oddHeader>
    <oddFooter>&amp;LGrad Poreč - Parenzo
Projekt sanacije&amp;RLabin, studeni 2023.
&amp;P od &amp;N</oddFooter>
  </headerFooter>
  <rowBreaks count="8" manualBreakCount="8">
    <brk id="13" max="5" man="1"/>
    <brk id="29" max="16383" man="1"/>
    <brk id="37" max="5" man="1"/>
    <brk id="47" max="5" man="1"/>
    <brk id="53" max="5" man="1"/>
    <brk id="56" max="5" man="1"/>
    <brk id="69" max="5" man="1"/>
    <brk id="7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Sanacija obalnog zida</vt:lpstr>
      <vt:lpstr>'Sanacija obalnog zida'!Print_Area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pippo</dc:creator>
  <cp:lastModifiedBy>Windows User</cp:lastModifiedBy>
  <cp:lastPrinted>2023-11-23T12:20:33Z</cp:lastPrinted>
  <dcterms:created xsi:type="dcterms:W3CDTF">2002-05-26T20:07:33Z</dcterms:created>
  <dcterms:modified xsi:type="dcterms:W3CDTF">2023-11-24T10:47:07Z</dcterms:modified>
</cp:coreProperties>
</file>